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7584" windowHeight="2784"/>
  </bookViews>
  <sheets>
    <sheet name="Données Admin" sheetId="6" r:id="rId1"/>
    <sheet name="Niveau d'évaluation" sheetId="5" r:id="rId2"/>
    <sheet name="UP1" sheetId="4" r:id="rId3"/>
    <sheet name="UP2" sheetId="2" r:id="rId4"/>
    <sheet name="UP3" sheetId="1" r:id="rId5"/>
    <sheet name="Récap" sheetId="7" r:id="rId6"/>
  </sheets>
  <externalReferences>
    <externalReference r:id="rId7"/>
  </externalReferences>
  <calcPr calcId="145621"/>
</workbook>
</file>

<file path=xl/calcChain.xml><?xml version="1.0" encoding="utf-8"?>
<calcChain xmlns="http://schemas.openxmlformats.org/spreadsheetml/2006/main">
  <c r="J24" i="1" l="1"/>
  <c r="J10" i="1"/>
  <c r="J27" i="2"/>
  <c r="J20" i="2"/>
  <c r="J10" i="2"/>
  <c r="G29" i="1"/>
  <c r="F29" i="1"/>
  <c r="G22" i="1"/>
  <c r="F22" i="1"/>
  <c r="G32" i="2"/>
  <c r="F32" i="2"/>
  <c r="G25" i="2"/>
  <c r="F25" i="2"/>
  <c r="G18" i="2"/>
  <c r="F18" i="2"/>
  <c r="J19" i="4"/>
  <c r="G27" i="4"/>
  <c r="F27" i="4"/>
  <c r="J42" i="4"/>
  <c r="G48" i="4"/>
  <c r="F48" i="4"/>
  <c r="J29" i="4"/>
  <c r="G40" i="4"/>
  <c r="F40" i="4"/>
  <c r="J10" i="4"/>
  <c r="F17" i="4"/>
  <c r="G17" i="4"/>
  <c r="K21" i="1"/>
  <c r="K20" i="1"/>
  <c r="K19" i="1"/>
  <c r="K18" i="1"/>
  <c r="K17" i="1"/>
  <c r="K16" i="1"/>
  <c r="K15" i="1"/>
  <c r="K14" i="1"/>
  <c r="K13" i="1"/>
  <c r="K12" i="1"/>
  <c r="K28" i="1"/>
  <c r="K27" i="1"/>
  <c r="K26" i="1"/>
  <c r="K31" i="2"/>
  <c r="K30" i="2"/>
  <c r="K29" i="2"/>
  <c r="K24" i="2"/>
  <c r="K23" i="2"/>
  <c r="K22" i="2"/>
  <c r="K17" i="2"/>
  <c r="K16" i="2"/>
  <c r="K15" i="2"/>
  <c r="K14" i="2"/>
  <c r="K13" i="2"/>
  <c r="K12" i="2"/>
  <c r="K47" i="4"/>
  <c r="K46" i="4"/>
  <c r="K45" i="4"/>
  <c r="K44" i="4"/>
  <c r="K39" i="4"/>
  <c r="K38" i="4"/>
  <c r="K37" i="4"/>
  <c r="K36" i="4"/>
  <c r="K35" i="4"/>
  <c r="K34" i="4"/>
  <c r="K33" i="4"/>
  <c r="K32" i="4"/>
  <c r="K31" i="4"/>
  <c r="K26" i="4"/>
  <c r="K25" i="4"/>
  <c r="K24" i="4"/>
  <c r="K23" i="4"/>
  <c r="K22" i="4"/>
  <c r="K21" i="4"/>
  <c r="K16" i="4"/>
  <c r="K15" i="4"/>
  <c r="K14" i="4"/>
  <c r="K13" i="4"/>
  <c r="K12" i="4"/>
  <c r="F14" i="7" l="1"/>
  <c r="F12" i="7"/>
  <c r="F10" i="7"/>
  <c r="E4" i="7"/>
  <c r="E4" i="4"/>
  <c r="E5" i="7" l="1"/>
  <c r="G4" i="7"/>
  <c r="E3" i="7"/>
  <c r="B2" i="7"/>
  <c r="E3" i="1" l="1"/>
  <c r="E3" i="2"/>
  <c r="E3" i="4"/>
  <c r="D2" i="5" l="1"/>
  <c r="B2" i="1" l="1"/>
  <c r="E4" i="1"/>
  <c r="G4" i="1"/>
  <c r="E5" i="1"/>
  <c r="B2" i="2"/>
  <c r="B2" i="4"/>
  <c r="E5" i="2"/>
  <c r="G4" i="2"/>
  <c r="E4" i="2"/>
  <c r="E5" i="4"/>
  <c r="G4" i="4"/>
  <c r="K42" i="4" l="1"/>
  <c r="K29" i="4"/>
  <c r="K19" i="4"/>
  <c r="K10" i="4"/>
  <c r="H7" i="4"/>
  <c r="G7" i="4"/>
  <c r="F7" i="4"/>
  <c r="E7" i="4"/>
  <c r="K27" i="2"/>
  <c r="K20" i="2"/>
  <c r="K10" i="2"/>
  <c r="H7" i="2"/>
  <c r="G7" i="2"/>
  <c r="F7" i="2"/>
  <c r="E7" i="2"/>
  <c r="K24" i="1"/>
  <c r="K10" i="1"/>
  <c r="H7" i="1"/>
  <c r="G7" i="1"/>
  <c r="F7" i="1"/>
  <c r="E7" i="1"/>
  <c r="H30" i="1" l="1"/>
  <c r="H33" i="2"/>
  <c r="H49" i="4"/>
</calcChain>
</file>

<file path=xl/sharedStrings.xml><?xml version="1.0" encoding="utf-8"?>
<sst xmlns="http://schemas.openxmlformats.org/spreadsheetml/2006/main" count="250" uniqueCount="138">
  <si>
    <t>N1</t>
  </si>
  <si>
    <t>N2</t>
  </si>
  <si>
    <t>N3</t>
  </si>
  <si>
    <t>N4</t>
  </si>
  <si>
    <t>1/3</t>
  </si>
  <si>
    <t>2/3</t>
  </si>
  <si>
    <t>3/3</t>
  </si>
  <si>
    <t>08/20</t>
  </si>
  <si>
    <t>6/20</t>
  </si>
  <si>
    <t>Le matériel électrique à remplacer est identifié</t>
  </si>
  <si>
    <t>Le matériel électrique de remplacement est correctement installé</t>
  </si>
  <si>
    <t>Note proposée au jury de délibération</t>
  </si>
  <si>
    <t>…</t>
  </si>
  <si>
    <t xml:space="preserve"> /20</t>
  </si>
  <si>
    <t>NOTE calculée</t>
  </si>
  <si>
    <t>Prénom et nom des membres de la commission :</t>
  </si>
  <si>
    <t>Le poste de travail est approvisionné en matériels, équipements et outillages</t>
  </si>
  <si>
    <t>Le consommable est utilisé sans gaspillage</t>
  </si>
  <si>
    <t>coefficient : 4</t>
  </si>
  <si>
    <t>4/20</t>
  </si>
  <si>
    <t>Poids relatif du niveau de maîtrise d'une compétence</t>
  </si>
  <si>
    <t>Compétence non acquise</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</si>
  <si>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</si>
  <si>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</si>
  <si>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</si>
  <si>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</si>
  <si>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</si>
  <si>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</si>
  <si>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Nom</t>
  </si>
  <si>
    <t>N° candidat</t>
  </si>
  <si>
    <t>Date Naissance</t>
  </si>
  <si>
    <t>01/01/2000</t>
  </si>
  <si>
    <t xml:space="preserve"> </t>
  </si>
  <si>
    <t>Explication des niveaux d'évaluation des compétences</t>
  </si>
  <si>
    <t>Date :</t>
  </si>
  <si>
    <r>
      <rPr>
        <b/>
        <u/>
        <sz val="11"/>
        <color theme="1"/>
        <rFont val="Arial Narrow"/>
        <family val="2"/>
      </rPr>
      <t>Commentaires destinés à éclairer le jury sur la proposition de note</t>
    </r>
    <r>
      <rPr>
        <b/>
        <sz val="11"/>
        <color theme="1"/>
        <rFont val="Arial Narrow"/>
        <family val="2"/>
      </rPr>
      <t xml:space="preserve"> :</t>
    </r>
  </si>
  <si>
    <t>2019-20</t>
  </si>
  <si>
    <t>UP1 : Réalisation d’une installation</t>
  </si>
  <si>
    <t>CO1 : Analyser les conditions de l’opération et son contexte</t>
  </si>
  <si>
    <t>CO2 : Organiser l’opération dans son contexte</t>
  </si>
  <si>
    <t>CO3 : Réaliser une installation de manière éco-responsable</t>
  </si>
  <si>
    <t>CO8 : Communiquer entre professionnels sur l’opération</t>
  </si>
  <si>
    <t>Les informations nécessaires sont recueillies</t>
  </si>
  <si>
    <t>Les contraintes techniques et d’exécution sont repérées</t>
  </si>
  <si>
    <t>Les risques professionnels sont évalués</t>
  </si>
  <si>
    <t>Les mesures de prévention de santé et sécurité au travail sont proposées</t>
  </si>
  <si>
    <t>Les habilitations et certifications nécessaires à l’opération sont identifiées (habilitation B1V pour le niveau IV)</t>
  </si>
  <si>
    <t>Après inventaire, les matériels, équipements et outillages manquants sont listés</t>
  </si>
  <si>
    <t>Les contraintes propres au poste de travail y compris environnementales sont prises en compte</t>
  </si>
  <si>
    <t>Le poste de travail est organisé avec ergonomie</t>
  </si>
  <si>
    <t>Les règles de santé et de sécurité au travail sont respectées</t>
  </si>
  <si>
    <t>Le lieu d’activité est restitué quotidiennement propre et en ordre</t>
  </si>
  <si>
    <t>Les matériels sont posés conformément aux prescriptions et règles de l’art</t>
  </si>
  <si>
    <t>Le façonnage est réalisé conformément aux prescriptions et règles de l’art</t>
  </si>
  <si>
    <t>Les câblages et les raccordements sont réalisés conformément aux prescriptions et règles de l’art</t>
  </si>
  <si>
    <t>Les réalisations respectent les contraintes liées à l’efficacité énergétique</t>
  </si>
  <si>
    <t>Les autocontrôles sont réalisés et les fiches d’autocontrôles sont complétées</t>
  </si>
  <si>
    <t>Les déchets sont triés et évacués de manière sélective</t>
  </si>
  <si>
    <t>Les procédures de respect de l’environnement des lieux et des biens sont appliquées</t>
  </si>
  <si>
    <t>Les informations nécessaires à la communication (les contraintes des autres intervenants, les aléas rencontrés, les consignes de la hiérarchie, la préparation de la réunion de chantier …) sont identifiées</t>
  </si>
  <si>
    <t>Les contraintes techniques sont remontées à sa hiérarchie</t>
  </si>
  <si>
    <t>L’état d’avancement de l’opération est remonté à la hiérarchie</t>
  </si>
  <si>
    <t>Les difficultés sont remontées à la hiérarchie</t>
  </si>
  <si>
    <t>04/20</t>
  </si>
  <si>
    <t>8/20</t>
  </si>
  <si>
    <t>10/20</t>
  </si>
  <si>
    <t>2/20</t>
  </si>
  <si>
    <t>A2020 0000 0000</t>
  </si>
  <si>
    <t>UP2 : Mise en service d'une installation</t>
  </si>
  <si>
    <t>CO4 : contrôler les grandeurs caractéristiques de l’installation</t>
  </si>
  <si>
    <t>CO5 : valider le fonctionnement de l’installation</t>
  </si>
  <si>
    <t>CO7 : Exploiter les outils numériques dans le contexte professionnel</t>
  </si>
  <si>
    <t>Les contrôles (visuels, caractéristiques …) sont réalisés</t>
  </si>
  <si>
    <t>Les mesures (électriques, dimensionnelles, …) sont réalisées</t>
  </si>
  <si>
    <t>Les essais adaptés sont réalisés</t>
  </si>
  <si>
    <t>Les réglages sont réalisés conformément aux prescriptions sous la responsabilité d’un personnel de qualification supérieure</t>
  </si>
  <si>
    <t>Les fiches d’autocontrôles sont complétées</t>
  </si>
  <si>
    <t>Le fonctionnement est conforme aux spécifications du cahier des charges (y compris celles liées à l’efficacité énergétique)</t>
  </si>
  <si>
    <t>Les opérations nécessaires à la levée de réserves sont faites</t>
  </si>
  <si>
    <t>La recherche d’information est faite avec pertinence</t>
  </si>
  <si>
    <t>Les moyens et outils de communication sont exploités de manière éthique et responsable</t>
  </si>
  <si>
    <t>Les moyens et outils de communication numériques sont exploités avec pertinence</t>
  </si>
  <si>
    <t>CO9 : Communiquer avec le client/usager sur l’opération</t>
  </si>
  <si>
    <t xml:space="preserve">CO6 : Remplacer un matériel électrique </t>
  </si>
  <si>
    <t>Le matériel électrique à remplacer est correctement déposé</t>
  </si>
  <si>
    <t>Le carnet de maintenance est complété</t>
  </si>
  <si>
    <t>Le fonctionnement est vérifié après rétablissement des énergies</t>
  </si>
  <si>
    <t>Le lieu d’activité est restitué propre et en ordre</t>
  </si>
  <si>
    <t>Les usages et le fonctionnement de l’installation sont maîtrisés par le client/l’usager</t>
  </si>
  <si>
    <t>L’état d’avancement de l’opération et ses contraintes sont expliqués</t>
  </si>
  <si>
    <t>Le fonctionnement de l’installation est expliqué</t>
  </si>
  <si>
    <t>14/20</t>
  </si>
  <si>
    <t>2020</t>
  </si>
  <si>
    <t>coefficient : 6</t>
  </si>
  <si>
    <t>coefficient : 2</t>
  </si>
  <si>
    <t>Positionner le niveau de maîtrise de la compétence</t>
  </si>
  <si>
    <t>/20</t>
  </si>
  <si>
    <t>Compétence "en cours d'acquisition" non stabilisée</t>
  </si>
  <si>
    <t>Compétence "partiellement acquise"</t>
  </si>
  <si>
    <t>Saisir ici les commentaires</t>
  </si>
  <si>
    <t xml:space="preserve">Saisir ici la date </t>
  </si>
  <si>
    <t>UP3 : Maintenance d'une installation</t>
  </si>
  <si>
    <t>Proposition de notes</t>
  </si>
  <si>
    <r>
      <t xml:space="preserve">Paramètres </t>
    </r>
    <r>
      <rPr>
        <b/>
        <sz val="12"/>
        <color rgb="FFFF0000"/>
        <rFont val="Calibri"/>
        <family val="2"/>
        <scheme val="minor"/>
      </rPr>
      <t>"A COMPLETER"</t>
    </r>
  </si>
  <si>
    <t>Nom du candidat</t>
  </si>
  <si>
    <t>Consignes</t>
  </si>
  <si>
    <t>Dans chaque onglet du présent fichier, la commission d'examen (équipe enseignante + un professionnel associé) :</t>
  </si>
  <si>
    <t>5 - Complète la zone "commentaires" destinés à éclairer le jury final sur la note obtenue.</t>
  </si>
  <si>
    <t xml:space="preserve">6 - Complète la date et l'identité de ses membres. </t>
  </si>
  <si>
    <t>Le fichier est enregistré avec Nom et Prénom du candidat puis communiqué au centre de délibération sur un</t>
  </si>
  <si>
    <t>support conforme aux consignes du chef de centre.</t>
  </si>
  <si>
    <t>conformément aux instructions académiques et en accord avec les instructions du chef de centre d'examen.</t>
  </si>
  <si>
    <t xml:space="preserve">La note obtenue par le candidat pour chacune des unités certificatives est saisie dans l'application institutionelle, </t>
  </si>
  <si>
    <t>Niveau d'acquisition très insuffisant : le candidat ne peut pas travailler sans être très souvent accompagné et aidé.</t>
  </si>
  <si>
    <t>Niveau d'acquisition incomplet : le transfert de la compétence n'est pas total dans chaque situation de travail proposée, une aide est parfois requise notamment lors d'une situation de travail nouvelle.</t>
  </si>
  <si>
    <t>Identité du candidat</t>
  </si>
  <si>
    <t>Saisir ici l'identité et fonction des membres de la commission</t>
  </si>
  <si>
    <t>Note proposée</t>
  </si>
  <si>
    <t>UP1</t>
  </si>
  <si>
    <t>UP3</t>
  </si>
  <si>
    <t>UP2</t>
  </si>
  <si>
    <t>Grilles nationales d'évaluation "mode PONCTUEL" des unités UP1 - UP2 - UP3</t>
  </si>
  <si>
    <r>
      <rPr>
        <b/>
        <i/>
        <sz val="11"/>
        <color theme="1"/>
        <rFont val="Arial Narrow"/>
        <family val="2"/>
      </rPr>
      <t xml:space="preserve">      </t>
    </r>
    <r>
      <rPr>
        <b/>
        <i/>
        <sz val="16"/>
        <color theme="1"/>
        <rFont val="Arial Narrow"/>
        <family val="2"/>
      </rPr>
      <t>Evaluation mode PONCTUEL</t>
    </r>
    <r>
      <rPr>
        <b/>
        <sz val="14"/>
        <color theme="1"/>
        <rFont val="Arial Narrow"/>
        <family val="2"/>
      </rPr>
      <t xml:space="preserve">  -  session</t>
    </r>
  </si>
  <si>
    <r>
      <rPr>
        <sz val="10"/>
        <color theme="1"/>
        <rFont val="Arial Narrow"/>
        <family val="2"/>
      </rPr>
      <t xml:space="preserve"> </t>
    </r>
    <r>
      <rPr>
        <b/>
        <i/>
        <sz val="11"/>
        <color theme="1"/>
        <rFont val="Arial Narrow"/>
        <family val="2"/>
      </rPr>
      <t xml:space="preserve">                </t>
    </r>
    <r>
      <rPr>
        <b/>
        <i/>
        <sz val="16"/>
        <color theme="1"/>
        <rFont val="Arial Narrow"/>
        <family val="2"/>
      </rPr>
      <t>Evaluation mode PONCTUEL</t>
    </r>
    <r>
      <rPr>
        <b/>
        <sz val="14"/>
        <color theme="1"/>
        <rFont val="Arial Narrow"/>
        <family val="2"/>
      </rPr>
      <t xml:space="preserve">  -  session</t>
    </r>
  </si>
  <si>
    <t>1 - Remplir les zones bleues de la partie "Paramètres" ci-dessus.</t>
  </si>
  <si>
    <t>Non évalué</t>
  </si>
  <si>
    <t>X</t>
  </si>
  <si>
    <t xml:space="preserve"> - - </t>
  </si>
  <si>
    <t xml:space="preserve"> - </t>
  </si>
  <si>
    <t xml:space="preserve"> + </t>
  </si>
  <si>
    <t xml:space="preserve"> ++ </t>
  </si>
  <si>
    <t xml:space="preserve">L'évaluation se déroule sous la forme d'une épreuve pratique d'une durée conforme au règlement d'examen de la dite épreuve. Elle se déroule sur le plateau technqiue du centre d'examen et permet l'évaluation des compétences relatives à chacune des épreuves. La notation s'obtient à partir des grilles nationales d'évaluation par compétences décrites dans les onglets suivants. </t>
  </si>
  <si>
    <t>des travaux réalisés par le candidat.</t>
  </si>
  <si>
    <t>2 - Positionne le niveau atteint à chaque critère de compétence évaluée (par un  "X" sur 1 des 4 niveaux) à partir</t>
  </si>
  <si>
    <t>3 - Positionne le niveau de maîtrise de chaque compétence (par un  "X" sur 1 des 4 niveaux) au regard des critères.</t>
  </si>
  <si>
    <t>4 - Saisit manuellement la note sur 20 qu'elle attribue au candidat dans la cellule jaune "…/20".</t>
  </si>
  <si>
    <t>Si un critère d'évaluation ne peut être évalué dans l'épreuve, la colonne "non évalué" est remplie par un "X".</t>
  </si>
  <si>
    <t xml:space="preserve">CAP Electricien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</si>
</sst>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Narrow"/>
      <family val="2"/>
    </font>
    <font>
      <sz val="8"/>
      <color theme="1"/>
      <name val="Arial Narrow"/>
      <family val="2"/>
    </font>
    <font>
      <b/>
      <sz val="18"/>
      <color rgb="FFFF0000"/>
      <name val="Arial Narrow"/>
      <family val="2"/>
    </font>
    <font>
      <b/>
      <sz val="20"/>
      <color theme="1"/>
      <name val="Arial Narrow"/>
      <family val="2"/>
    </font>
    <font>
      <b/>
      <sz val="18"/>
      <color theme="1"/>
      <name val="Arial Narrow"/>
      <family val="2"/>
    </font>
    <font>
      <b/>
      <sz val="14"/>
      <color theme="1"/>
      <name val="Arial Narrow"/>
      <family val="2"/>
    </font>
    <font>
      <sz val="10"/>
      <color theme="1"/>
      <name val="Arial Narrow"/>
      <family val="2"/>
    </font>
    <font>
      <b/>
      <i/>
      <sz val="11"/>
      <color theme="1"/>
      <name val="Arial Narrow"/>
      <family val="2"/>
    </font>
    <font>
      <sz val="14"/>
      <color theme="1"/>
      <name val="Arial Narrow"/>
      <family val="2"/>
    </font>
    <font>
      <b/>
      <sz val="12"/>
      <color theme="1"/>
      <name val="Arial Narrow"/>
      <family val="2"/>
    </font>
    <font>
      <b/>
      <sz val="11"/>
      <color theme="1"/>
      <name val="Arial Narrow"/>
      <family val="2"/>
    </font>
    <font>
      <b/>
      <sz val="10"/>
      <color theme="1"/>
      <name val="Arial Narrow"/>
      <family val="2"/>
    </font>
    <font>
      <sz val="12"/>
      <color rgb="FF000000"/>
      <name val="Arial Narrow"/>
      <family val="2"/>
    </font>
    <font>
      <sz val="12"/>
      <color theme="1"/>
      <name val="Arial Narrow"/>
      <family val="2"/>
    </font>
    <font>
      <sz val="12"/>
      <color theme="1"/>
      <name val="Calibri"/>
      <family val="2"/>
      <scheme val="minor"/>
    </font>
    <font>
      <b/>
      <sz val="16"/>
      <color theme="1"/>
      <name val="Arial Narrow"/>
      <family val="2"/>
    </font>
    <font>
      <b/>
      <sz val="20"/>
      <color theme="1"/>
      <name val="Calibri"/>
      <family val="2"/>
      <scheme val="minor"/>
    </font>
    <font>
      <sz val="10"/>
      <color theme="1"/>
      <name val="Calibri"/>
      <family val="2"/>
      <scheme val="minor"/>
    </font>
    <font>
      <b/>
      <sz val="14"/>
      <color theme="1"/>
      <name val="Calibri"/>
      <family val="2"/>
      <scheme val="minor"/>
    </font>
    <font>
      <sz val="8"/>
      <color theme="1"/>
      <name val="Calibri"/>
      <family val="2"/>
      <scheme val="minor"/>
    </font>
    <font>
      <b/>
      <sz val="16"/>
      <color theme="1"/>
      <name val="Calibri"/>
      <family val="2"/>
      <scheme val="minor"/>
    </font>
    <font>
      <b/>
      <sz val="12"/>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b/>
      <sz val="11"/>
      <color rgb="FF0070C0"/>
      <name val="Calibri"/>
      <family val="2"/>
      <scheme val="minor"/>
    </font>
    <font>
      <b/>
      <u/>
      <sz val="11"/>
      <color theme="1"/>
      <name val="Arial Narrow"/>
      <family val="2"/>
    </font>
    <font>
      <b/>
      <i/>
      <sz val="16"/>
      <color theme="1"/>
      <name val="Arial Narrow"/>
      <family val="2"/>
    </font>
    <font>
      <i/>
      <sz val="10"/>
      <color theme="1"/>
      <name val="Arial Narrow"/>
      <family val="2"/>
    </font>
    <font>
      <sz val="11"/>
      <color rgb="FF3366FF"/>
      <name val="Calibri"/>
      <family val="2"/>
      <scheme val="minor"/>
    </font>
    <font>
      <sz val="11"/>
      <color rgb="FFFF6600"/>
      <name val="Calibri"/>
      <family val="2"/>
      <scheme val="minor"/>
    </font>
    <font>
      <b/>
      <sz val="12"/>
      <color rgb="FFFF0000"/>
      <name val="Calibri"/>
      <family val="2"/>
      <scheme val="minor"/>
    </font>
    <font>
      <b/>
      <sz val="10"/>
      <color rgb="FFFF0000"/>
      <name val="Arial Narrow"/>
      <family val="2"/>
    </font>
    <font>
      <sz val="10"/>
      <color theme="0"/>
      <name val="Arial Narrow"/>
      <family val="2"/>
    </font>
    <font>
      <sz val="10"/>
      <color rgb="FFFF0000"/>
      <name val="Arial Narrow"/>
      <family val="2"/>
    </font>
    <font>
      <sz val="11"/>
      <color rgb="FFFF0000"/>
      <name val="Arial Narrow"/>
      <family val="2"/>
    </font>
  </fonts>
  <fills count="13">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256">
    <xf numFmtId="0" fontId="0" fillId="0" borderId="0" xfId="0"/>
    <xf numFmtId="0" fontId="3" fillId="0" borderId="0" xfId="0" applyFont="1"/>
    <xf numFmtId="0" fontId="3" fillId="0" borderId="0" xfId="0" applyFont="1" applyAlignment="1">
      <alignment wrapText="1"/>
    </xf>
    <xf numFmtId="164" fontId="4" fillId="0" borderId="0" xfId="0" applyNumberFormat="1" applyFont="1" applyAlignment="1">
      <alignment horizontal="left" vertical="center"/>
    </xf>
    <xf numFmtId="0" fontId="5" fillId="0" borderId="0" xfId="0" applyFont="1" applyAlignment="1">
      <alignment horizontal="center" vertical="center"/>
    </xf>
    <xf numFmtId="0" fontId="3" fillId="0" borderId="4" xfId="0" applyFont="1" applyBorder="1"/>
    <xf numFmtId="0" fontId="3" fillId="0" borderId="5" xfId="0" applyFont="1" applyBorder="1"/>
    <xf numFmtId="0" fontId="3" fillId="0" borderId="7" xfId="0" applyFont="1" applyBorder="1"/>
    <xf numFmtId="0" fontId="3" fillId="0" borderId="10" xfId="0" applyFont="1" applyBorder="1"/>
    <xf numFmtId="0" fontId="3" fillId="0" borderId="13" xfId="0" applyFont="1" applyBorder="1"/>
    <xf numFmtId="0" fontId="3" fillId="0" borderId="0" xfId="0" applyFont="1" applyBorder="1" applyAlignment="1">
      <alignment wrapText="1"/>
    </xf>
    <xf numFmtId="0" fontId="3" fillId="0" borderId="0" xfId="0" applyFont="1" applyBorder="1"/>
    <xf numFmtId="0" fontId="12" fillId="0" borderId="2" xfId="0" applyFont="1" applyBorder="1" applyAlignment="1">
      <alignment vertical="center"/>
    </xf>
    <xf numFmtId="0" fontId="3" fillId="0" borderId="16" xfId="0" applyFont="1" applyBorder="1"/>
    <xf numFmtId="164" fontId="5" fillId="0" borderId="0" xfId="0" applyNumberFormat="1" applyFont="1" applyAlignment="1">
      <alignment horizontal="center" vertical="center"/>
    </xf>
    <xf numFmtId="0" fontId="0" fillId="0" borderId="0" xfId="0" applyBorder="1"/>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17" fillId="0" borderId="0" xfId="0" applyFont="1" applyAlignment="1"/>
    <xf numFmtId="0" fontId="16" fillId="0" borderId="16" xfId="0" applyFont="1" applyBorder="1" applyAlignment="1"/>
    <xf numFmtId="0" fontId="16" fillId="0" borderId="5" xfId="0" applyFont="1" applyBorder="1" applyAlignment="1"/>
    <xf numFmtId="0" fontId="9" fillId="0" borderId="0" xfId="0" applyFont="1" applyBorder="1" applyAlignment="1">
      <alignment horizontal="left" vertical="center" wrapText="1"/>
    </xf>
    <xf numFmtId="0" fontId="12" fillId="0" borderId="1" xfId="0" applyFont="1" applyBorder="1" applyAlignment="1">
      <alignment vertical="center" wrapText="1"/>
    </xf>
    <xf numFmtId="0" fontId="0" fillId="0" borderId="0" xfId="0" applyFill="1"/>
    <xf numFmtId="0" fontId="3" fillId="0" borderId="0" xfId="0" applyFont="1" applyBorder="1" applyAlignment="1">
      <alignment horizontal="center" vertical="center"/>
    </xf>
    <xf numFmtId="0" fontId="0" fillId="0" borderId="0" xfId="0" applyAlignment="1">
      <alignment horizontal="center" vertical="center"/>
    </xf>
    <xf numFmtId="0" fontId="8"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0" fillId="0" borderId="0" xfId="0" applyAlignment="1">
      <alignment horizontal="left" vertical="center"/>
    </xf>
    <xf numFmtId="0" fontId="3" fillId="0" borderId="4" xfId="0" applyFont="1" applyBorder="1" applyAlignment="1">
      <alignment horizontal="left" vertical="center"/>
    </xf>
    <xf numFmtId="0" fontId="3" fillId="0" borderId="0" xfId="0" applyFont="1" applyBorder="1" applyAlignment="1" applyProtection="1">
      <alignment horizontal="left" vertical="center"/>
    </xf>
    <xf numFmtId="0" fontId="3" fillId="0" borderId="5" xfId="0" applyFont="1" applyBorder="1" applyAlignment="1">
      <alignment horizontal="left" vertical="center"/>
    </xf>
    <xf numFmtId="0" fontId="3" fillId="0" borderId="23" xfId="0" applyFont="1" applyBorder="1"/>
    <xf numFmtId="0" fontId="3" fillId="0" borderId="20" xfId="0" applyFont="1" applyBorder="1" applyAlignment="1">
      <alignment wrapText="1"/>
    </xf>
    <xf numFmtId="0" fontId="3" fillId="0" borderId="20" xfId="0" applyFont="1" applyBorder="1"/>
    <xf numFmtId="0" fontId="3" fillId="0" borderId="24" xfId="0" applyFont="1" applyBorder="1"/>
    <xf numFmtId="49" fontId="0" fillId="0" borderId="0" xfId="0" applyNumberFormat="1"/>
    <xf numFmtId="0" fontId="3" fillId="0" borderId="4" xfId="0" applyFont="1" applyBorder="1" applyAlignment="1">
      <alignment horizontal="center"/>
    </xf>
    <xf numFmtId="0" fontId="13" fillId="0" borderId="2" xfId="0" applyFont="1" applyBorder="1" applyAlignment="1">
      <alignment vertical="center"/>
    </xf>
    <xf numFmtId="0" fontId="13" fillId="0" borderId="1" xfId="0" applyFont="1" applyBorder="1" applyAlignment="1">
      <alignment vertical="center" wrapText="1"/>
    </xf>
    <xf numFmtId="0" fontId="0" fillId="0" borderId="4" xfId="0" applyBorder="1"/>
    <xf numFmtId="0" fontId="21" fillId="0" borderId="0" xfId="0" applyFont="1" applyBorder="1" applyAlignment="1">
      <alignment horizontal="center" vertical="center"/>
    </xf>
    <xf numFmtId="0" fontId="2" fillId="0" borderId="5" xfId="0" applyFont="1" applyBorder="1" applyAlignment="1">
      <alignment horizontal="center" vertical="center" wrapText="1"/>
    </xf>
    <xf numFmtId="0" fontId="0" fillId="4" borderId="4" xfId="0" applyFill="1" applyBorder="1"/>
    <xf numFmtId="0" fontId="0" fillId="4" borderId="0" xfId="0" applyFill="1" applyBorder="1"/>
    <xf numFmtId="0" fontId="21" fillId="4" borderId="0"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0" borderId="5" xfId="0" applyFont="1" applyFill="1" applyBorder="1" applyAlignment="1">
      <alignment horizontal="center" wrapText="1"/>
    </xf>
    <xf numFmtId="0" fontId="0" fillId="0" borderId="4" xfId="0" applyBorder="1" applyAlignment="1">
      <alignment horizontal="center" vertical="center"/>
    </xf>
    <xf numFmtId="0" fontId="2" fillId="0" borderId="5" xfId="0" applyFont="1" applyBorder="1"/>
    <xf numFmtId="0" fontId="0" fillId="0" borderId="5" xfId="0" applyBorder="1"/>
    <xf numFmtId="0" fontId="0" fillId="0" borderId="23" xfId="0" applyBorder="1"/>
    <xf numFmtId="0" fontId="0" fillId="0" borderId="20" xfId="0" applyBorder="1"/>
    <xf numFmtId="0" fontId="0" fillId="0" borderId="24" xfId="0" applyBorder="1"/>
    <xf numFmtId="0" fontId="23" fillId="0" borderId="0" xfId="0" applyFont="1" applyBorder="1" applyAlignment="1">
      <alignment vertical="center"/>
    </xf>
    <xf numFmtId="0" fontId="0" fillId="0" borderId="0" xfId="0" applyBorder="1" applyAlignment="1"/>
    <xf numFmtId="0" fontId="21" fillId="0" borderId="0" xfId="0" applyFont="1" applyBorder="1" applyAlignment="1"/>
    <xf numFmtId="0" fontId="2" fillId="0" borderId="0" xfId="0" applyFont="1"/>
    <xf numFmtId="49" fontId="0" fillId="0" borderId="5" xfId="0" applyNumberFormat="1" applyBorder="1"/>
    <xf numFmtId="0" fontId="2" fillId="0" borderId="4" xfId="0" applyFont="1" applyBorder="1"/>
    <xf numFmtId="0" fontId="1" fillId="0" borderId="0" xfId="0" applyFont="1" applyBorder="1" applyAlignment="1"/>
    <xf numFmtId="0" fontId="25" fillId="0" borderId="0" xfId="0" applyFont="1" applyBorder="1" applyAlignment="1">
      <alignment horizontal="left"/>
    </xf>
    <xf numFmtId="0" fontId="26" fillId="0" borderId="0" xfId="0" applyFont="1" applyBorder="1" applyAlignment="1">
      <alignment horizontal="left"/>
    </xf>
    <xf numFmtId="0" fontId="0" fillId="0" borderId="0" xfId="0" applyFont="1" applyBorder="1" applyAlignment="1">
      <alignment horizontal="left"/>
    </xf>
    <xf numFmtId="49" fontId="0" fillId="0" borderId="24" xfId="0" applyNumberFormat="1" applyBorder="1"/>
    <xf numFmtId="49" fontId="0" fillId="0" borderId="0" xfId="0" applyNumberFormat="1" applyBorder="1"/>
    <xf numFmtId="0" fontId="0" fillId="0" borderId="0"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center"/>
    </xf>
    <xf numFmtId="0" fontId="0" fillId="0" borderId="5" xfId="0" applyBorder="1" applyAlignment="1">
      <alignment horizontal="center"/>
    </xf>
    <xf numFmtId="0" fontId="2" fillId="0" borderId="4" xfId="0" applyFont="1" applyBorder="1" applyAlignment="1">
      <alignment horizontal="left" vertical="center"/>
    </xf>
    <xf numFmtId="0" fontId="2" fillId="0" borderId="4" xfId="0" applyFont="1" applyBorder="1" applyAlignment="1">
      <alignment horizontal="left"/>
    </xf>
    <xf numFmtId="0" fontId="2" fillId="0" borderId="4" xfId="0" applyFont="1"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23"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20" fillId="0" borderId="0" xfId="0" applyFont="1" applyAlignment="1">
      <alignment horizontal="center" vertical="center"/>
    </xf>
    <xf numFmtId="0" fontId="18" fillId="3" borderId="3" xfId="0" quotePrefix="1" applyFont="1" applyFill="1" applyBorder="1" applyAlignment="1">
      <alignment horizontal="left" vertical="center"/>
    </xf>
    <xf numFmtId="0" fontId="27" fillId="0" borderId="0" xfId="0" applyFont="1" applyFill="1" applyBorder="1" applyAlignment="1">
      <alignment vertical="center"/>
    </xf>
    <xf numFmtId="49" fontId="0" fillId="0" borderId="0" xfId="0" applyNumberFormat="1" applyFill="1" applyBorder="1"/>
    <xf numFmtId="0" fontId="28" fillId="0" borderId="0" xfId="0" applyFont="1" applyAlignment="1">
      <alignment horizontal="center" vertical="center"/>
    </xf>
    <xf numFmtId="0" fontId="0" fillId="0" borderId="5" xfId="0" applyBorder="1" applyAlignment="1">
      <alignment vertical="center"/>
    </xf>
    <xf numFmtId="0" fontId="0" fillId="0" borderId="5" xfId="0" applyBorder="1" applyAlignment="1"/>
    <xf numFmtId="0" fontId="0" fillId="0" borderId="0" xfId="0"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1" fillId="0" borderId="0" xfId="0" applyFont="1" applyBorder="1" applyAlignment="1">
      <alignment vertical="center"/>
    </xf>
    <xf numFmtId="164" fontId="9" fillId="0" borderId="5" xfId="0" applyNumberFormat="1" applyFont="1" applyFill="1" applyBorder="1" applyAlignment="1">
      <alignment horizontal="center"/>
    </xf>
    <xf numFmtId="0" fontId="2" fillId="0" borderId="4" xfId="0" applyFont="1" applyBorder="1" applyAlignment="1">
      <alignment vertical="center"/>
    </xf>
    <xf numFmtId="0" fontId="2" fillId="0" borderId="4" xfId="0" applyFont="1" applyBorder="1" applyAlignment="1"/>
    <xf numFmtId="0" fontId="0" fillId="0" borderId="4" xfId="0" applyFont="1" applyBorder="1"/>
    <xf numFmtId="0" fontId="0" fillId="0" borderId="4" xfId="0" applyFont="1" applyBorder="1" applyAlignment="1">
      <alignment vertical="center"/>
    </xf>
    <xf numFmtId="0" fontId="0" fillId="0" borderId="4" xfId="0" applyFont="1" applyFill="1" applyBorder="1" applyAlignment="1">
      <alignment vertical="center"/>
    </xf>
    <xf numFmtId="0" fontId="13" fillId="0" borderId="9" xfId="0" applyFont="1" applyBorder="1" applyAlignment="1" applyProtection="1">
      <alignment horizontal="left" vertical="center" wrapText="1"/>
    </xf>
    <xf numFmtId="0" fontId="14" fillId="0" borderId="0" xfId="0" applyFont="1" applyBorder="1" applyAlignment="1" applyProtection="1">
      <alignment horizontal="center" wrapText="1"/>
    </xf>
    <xf numFmtId="0" fontId="0" fillId="4" borderId="4" xfId="0" applyFill="1" applyBorder="1" applyAlignment="1"/>
    <xf numFmtId="0" fontId="0" fillId="4" borderId="0" xfId="0" applyFill="1" applyBorder="1" applyAlignment="1"/>
    <xf numFmtId="0" fontId="0" fillId="4" borderId="5" xfId="0" applyFill="1" applyBorder="1" applyAlignment="1"/>
    <xf numFmtId="0" fontId="3" fillId="4" borderId="4" xfId="0" applyFont="1" applyFill="1" applyBorder="1"/>
    <xf numFmtId="0" fontId="8" fillId="4" borderId="0" xfId="0" applyFont="1" applyFill="1" applyBorder="1" applyAlignment="1">
      <alignment horizontal="right" vertical="center"/>
    </xf>
    <xf numFmtId="0" fontId="8" fillId="4" borderId="0" xfId="0" applyFont="1" applyFill="1" applyBorder="1" applyAlignment="1">
      <alignment horizontal="center" vertical="center"/>
    </xf>
    <xf numFmtId="0" fontId="3" fillId="4" borderId="5" xfId="0" applyFont="1" applyFill="1" applyBorder="1"/>
    <xf numFmtId="0" fontId="11" fillId="4" borderId="0" xfId="0" applyFont="1" applyFill="1" applyBorder="1" applyAlignment="1">
      <alignment horizontal="right" vertical="center"/>
    </xf>
    <xf numFmtId="0" fontId="11" fillId="4" borderId="0" xfId="0" applyFont="1" applyFill="1" applyBorder="1" applyAlignment="1">
      <alignment horizontal="center" vertical="center"/>
    </xf>
    <xf numFmtId="0" fontId="8" fillId="4" borderId="0" xfId="0" applyFont="1" applyFill="1" applyBorder="1" applyAlignment="1">
      <alignment horizontal="left"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quotePrefix="1" applyFont="1" applyFill="1" applyBorder="1" applyAlignment="1">
      <alignment horizontal="center"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9" fontId="13" fillId="4" borderId="15" xfId="0" applyNumberFormat="1" applyFont="1" applyFill="1" applyBorder="1" applyAlignment="1">
      <alignment horizontal="center" vertical="center"/>
    </xf>
    <xf numFmtId="17" fontId="15" fillId="4" borderId="19" xfId="0" quotePrefix="1" applyNumberFormat="1" applyFont="1" applyFill="1" applyBorder="1" applyAlignment="1">
      <alignment horizontal="center" vertical="center" wrapText="1"/>
    </xf>
    <xf numFmtId="9" fontId="12" fillId="4" borderId="15" xfId="0" applyNumberFormat="1" applyFont="1" applyFill="1" applyBorder="1" applyAlignment="1">
      <alignment horizontal="center" vertical="center"/>
    </xf>
    <xf numFmtId="17" fontId="16" fillId="4" borderId="0" xfId="0" quotePrefix="1"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164" fontId="18" fillId="5" borderId="3"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0" xfId="0" applyFont="1" applyFill="1" applyBorder="1"/>
    <xf numFmtId="9" fontId="2" fillId="5" borderId="5" xfId="0" applyNumberFormat="1" applyFont="1" applyFill="1" applyBorder="1" applyAlignment="1">
      <alignment horizontal="center"/>
    </xf>
    <xf numFmtId="9" fontId="2" fillId="5" borderId="5" xfId="0" quotePrefix="1" applyNumberFormat="1" applyFont="1" applyFill="1" applyBorder="1" applyAlignment="1">
      <alignment horizontal="center" vertical="center"/>
    </xf>
    <xf numFmtId="9" fontId="2" fillId="5" borderId="5" xfId="0" quotePrefix="1" applyNumberFormat="1" applyFont="1" applyFill="1" applyBorder="1" applyAlignment="1">
      <alignment horizontal="center"/>
    </xf>
    <xf numFmtId="0" fontId="0" fillId="4" borderId="0" xfId="0" applyFill="1" applyBorder="1" applyAlignment="1">
      <alignment wrapText="1"/>
    </xf>
    <xf numFmtId="0" fontId="26" fillId="0" borderId="4" xfId="0" applyFont="1" applyBorder="1" applyAlignment="1"/>
    <xf numFmtId="0" fontId="31" fillId="0" borderId="0" xfId="0" applyFont="1" applyAlignment="1">
      <alignment horizontal="left" vertical="center" wrapText="1"/>
    </xf>
    <xf numFmtId="0" fontId="31" fillId="0" borderId="0" xfId="0" applyFont="1" applyFill="1" applyAlignment="1">
      <alignment horizontal="left" vertical="center" wrapText="1"/>
    </xf>
    <xf numFmtId="0" fontId="17" fillId="0" borderId="0" xfId="0" applyFont="1" applyAlignment="1">
      <alignment vertical="top" wrapText="1"/>
    </xf>
    <xf numFmtId="0" fontId="32" fillId="0" borderId="0" xfId="0" applyFont="1"/>
    <xf numFmtId="0" fontId="33" fillId="0" borderId="0" xfId="0" applyFont="1" applyAlignment="1">
      <alignment vertical="center" wrapText="1"/>
    </xf>
    <xf numFmtId="0" fontId="3" fillId="4" borderId="23" xfId="0" applyFont="1" applyFill="1" applyBorder="1"/>
    <xf numFmtId="0" fontId="11" fillId="4" borderId="20" xfId="0" applyFont="1" applyFill="1" applyBorder="1" applyAlignment="1">
      <alignment horizontal="right" vertical="center"/>
    </xf>
    <xf numFmtId="0" fontId="11" fillId="4" borderId="20" xfId="0" applyFont="1" applyFill="1" applyBorder="1" applyAlignment="1">
      <alignment horizontal="center" vertical="center"/>
    </xf>
    <xf numFmtId="0" fontId="3" fillId="4" borderId="24" xfId="0" applyFont="1" applyFill="1" applyBorder="1"/>
    <xf numFmtId="0" fontId="31" fillId="0" borderId="0" xfId="0" applyFont="1" applyAlignment="1">
      <alignment horizontal="left" vertical="center"/>
    </xf>
    <xf numFmtId="49" fontId="0" fillId="6" borderId="5" xfId="0" applyNumberFormat="1" applyFill="1" applyBorder="1" applyProtection="1">
      <protection locked="0"/>
    </xf>
    <xf numFmtId="2" fontId="0" fillId="6" borderId="5" xfId="0" applyNumberFormat="1" applyFill="1" applyBorder="1" applyProtection="1">
      <protection locked="0"/>
    </xf>
    <xf numFmtId="0" fontId="0" fillId="0" borderId="0" xfId="0" applyFont="1" applyBorder="1" applyAlignment="1">
      <alignment horizontal="left" vertical="center"/>
    </xf>
    <xf numFmtId="0" fontId="0" fillId="0" borderId="4"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vertical="center"/>
    </xf>
    <xf numFmtId="0" fontId="0" fillId="0" borderId="0" xfId="0" applyFont="1" applyBorder="1" applyAlignment="1"/>
    <xf numFmtId="49" fontId="8" fillId="4" borderId="0" xfId="0" applyNumberFormat="1" applyFont="1" applyFill="1" applyBorder="1" applyAlignment="1">
      <alignment vertical="center"/>
    </xf>
    <xf numFmtId="0" fontId="8" fillId="4" borderId="0" xfId="0" applyFont="1" applyFill="1" applyBorder="1" applyAlignment="1">
      <alignment vertical="center"/>
    </xf>
    <xf numFmtId="0" fontId="0" fillId="8" borderId="18" xfId="0" applyFill="1" applyBorder="1"/>
    <xf numFmtId="0" fontId="0" fillId="8" borderId="19" xfId="0" applyFill="1" applyBorder="1"/>
    <xf numFmtId="0" fontId="19" fillId="8" borderId="19" xfId="0" applyFont="1" applyFill="1" applyBorder="1" applyAlignment="1">
      <alignment horizontal="center" vertical="center"/>
    </xf>
    <xf numFmtId="0" fontId="0" fillId="8" borderId="25" xfId="0" applyFill="1" applyBorder="1"/>
    <xf numFmtId="0" fontId="22" fillId="8" borderId="18" xfId="0" applyFont="1" applyFill="1" applyBorder="1" applyAlignment="1">
      <alignment vertical="center"/>
    </xf>
    <xf numFmtId="0" fontId="23" fillId="8" borderId="19" xfId="0" applyFont="1" applyFill="1" applyBorder="1" applyAlignment="1">
      <alignment vertical="center"/>
    </xf>
    <xf numFmtId="0" fontId="19" fillId="8" borderId="18" xfId="0" applyFont="1" applyFill="1" applyBorder="1" applyAlignment="1">
      <alignment horizontal="center" vertical="center"/>
    </xf>
    <xf numFmtId="0" fontId="23" fillId="8" borderId="25" xfId="0" applyFont="1" applyFill="1" applyBorder="1" applyAlignment="1">
      <alignment vertical="center"/>
    </xf>
    <xf numFmtId="0" fontId="3" fillId="4" borderId="18" xfId="0" applyFont="1" applyFill="1" applyBorder="1"/>
    <xf numFmtId="0" fontId="8" fillId="4" borderId="19" xfId="0" applyFont="1" applyFill="1" applyBorder="1" applyAlignment="1">
      <alignment horizontal="center" vertical="center"/>
    </xf>
    <xf numFmtId="0" fontId="3" fillId="4" borderId="25" xfId="0" applyFont="1" applyFill="1" applyBorder="1"/>
    <xf numFmtId="0" fontId="18" fillId="7" borderId="30" xfId="0" applyFont="1" applyFill="1" applyBorder="1" applyAlignment="1">
      <alignment vertical="center"/>
    </xf>
    <xf numFmtId="0" fontId="6" fillId="7" borderId="30" xfId="0" applyFont="1" applyFill="1" applyBorder="1" applyAlignment="1">
      <alignment horizontal="center" vertical="center"/>
    </xf>
    <xf numFmtId="0" fontId="6" fillId="7" borderId="30" xfId="0" applyFont="1" applyFill="1" applyBorder="1" applyAlignment="1">
      <alignment vertical="center"/>
    </xf>
    <xf numFmtId="0" fontId="18" fillId="7" borderId="30" xfId="0" applyFont="1" applyFill="1" applyBorder="1" applyAlignment="1">
      <alignment horizontal="right" vertical="center"/>
    </xf>
    <xf numFmtId="0" fontId="18" fillId="7" borderId="22" xfId="0" applyFont="1" applyFill="1" applyBorder="1" applyAlignment="1">
      <alignment vertical="center"/>
    </xf>
    <xf numFmtId="0" fontId="18" fillId="7" borderId="22" xfId="0" applyFont="1" applyFill="1" applyBorder="1" applyAlignment="1">
      <alignment horizontal="right" vertical="center"/>
    </xf>
    <xf numFmtId="0" fontId="8" fillId="9" borderId="16" xfId="0" applyFont="1" applyFill="1" applyBorder="1" applyAlignment="1" applyProtection="1">
      <alignment horizontal="center" vertical="center"/>
      <protection locked="0"/>
    </xf>
    <xf numFmtId="0" fontId="8" fillId="9" borderId="17"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protection locked="0"/>
    </xf>
    <xf numFmtId="0" fontId="12" fillId="9" borderId="16" xfId="0" applyFont="1" applyFill="1" applyBorder="1" applyAlignment="1" applyProtection="1">
      <alignment horizontal="center" vertical="center"/>
      <protection locked="0"/>
    </xf>
    <xf numFmtId="0" fontId="12" fillId="9" borderId="17" xfId="0" applyFont="1" applyFill="1" applyBorder="1" applyAlignment="1" applyProtection="1">
      <alignment horizontal="center" vertical="center"/>
      <protection locked="0"/>
    </xf>
    <xf numFmtId="0" fontId="12" fillId="9" borderId="3" xfId="0" applyFont="1" applyFill="1" applyBorder="1" applyAlignment="1" applyProtection="1">
      <alignment horizontal="center" vertical="center"/>
      <protection locked="0"/>
    </xf>
    <xf numFmtId="0" fontId="3" fillId="0" borderId="31" xfId="0" applyFont="1" applyBorder="1"/>
    <xf numFmtId="0" fontId="3" fillId="0" borderId="32" xfId="0" applyFont="1" applyBorder="1"/>
    <xf numFmtId="0" fontId="18" fillId="10" borderId="28" xfId="0" applyFont="1" applyFill="1" applyBorder="1" applyAlignment="1">
      <alignment horizontal="center" vertical="center"/>
    </xf>
    <xf numFmtId="0" fontId="18" fillId="11" borderId="28" xfId="0" applyFont="1" applyFill="1" applyBorder="1" applyAlignment="1">
      <alignment horizontal="center" vertical="center"/>
    </xf>
    <xf numFmtId="0" fontId="18" fillId="12" borderId="28" xfId="0" applyFont="1" applyFill="1" applyBorder="1" applyAlignment="1">
      <alignment horizontal="center" vertical="center"/>
    </xf>
    <xf numFmtId="0" fontId="6" fillId="11" borderId="27" xfId="0" applyFont="1" applyFill="1" applyBorder="1" applyAlignment="1">
      <alignment vertical="center"/>
    </xf>
    <xf numFmtId="0" fontId="6" fillId="12" borderId="27" xfId="0" applyFont="1" applyFill="1" applyBorder="1" applyAlignment="1">
      <alignment vertical="center"/>
    </xf>
    <xf numFmtId="0" fontId="6" fillId="10" borderId="27" xfId="0" applyFont="1" applyFill="1" applyBorder="1" applyAlignment="1">
      <alignment vertical="center"/>
    </xf>
    <xf numFmtId="0" fontId="6" fillId="11" borderId="27" xfId="0" applyFont="1" applyFill="1" applyBorder="1" applyAlignment="1">
      <alignment horizontal="right" vertical="center"/>
    </xf>
    <xf numFmtId="0" fontId="6" fillId="12" borderId="27" xfId="0" applyFont="1" applyFill="1" applyBorder="1" applyAlignment="1">
      <alignment horizontal="right" vertical="center"/>
    </xf>
    <xf numFmtId="0" fontId="6" fillId="10" borderId="27" xfId="0" applyFont="1" applyFill="1" applyBorder="1" applyAlignment="1">
      <alignment horizontal="right" vertical="center"/>
    </xf>
    <xf numFmtId="0" fontId="6" fillId="7" borderId="29" xfId="0" applyFont="1" applyFill="1" applyBorder="1" applyAlignment="1">
      <alignment horizontal="right" vertical="center"/>
    </xf>
    <xf numFmtId="0" fontId="0" fillId="7" borderId="28" xfId="0" applyFill="1" applyBorder="1"/>
    <xf numFmtId="0" fontId="8" fillId="4" borderId="20" xfId="0" applyFont="1" applyFill="1" applyBorder="1" applyAlignment="1">
      <alignment horizontal="left" vertical="center"/>
    </xf>
    <xf numFmtId="0" fontId="4" fillId="0" borderId="0" xfId="0" applyFont="1" applyFill="1" applyBorder="1"/>
    <xf numFmtId="0" fontId="36" fillId="0" borderId="0" xfId="0" applyFont="1" applyFill="1" applyBorder="1" applyAlignment="1">
      <alignment horizontal="center" vertical="center"/>
    </xf>
    <xf numFmtId="164" fontId="36" fillId="0" borderId="0" xfId="0" applyNumberFormat="1" applyFont="1" applyFill="1" applyBorder="1" applyAlignment="1">
      <alignment horizontal="center" vertical="center"/>
    </xf>
    <xf numFmtId="164" fontId="36" fillId="0" borderId="0" xfId="0" applyNumberFormat="1" applyFont="1" applyFill="1" applyBorder="1" applyAlignment="1">
      <alignment horizontal="center"/>
    </xf>
    <xf numFmtId="0" fontId="3" fillId="0" borderId="0" xfId="0" applyFont="1" applyFill="1" applyBorder="1" applyAlignment="1">
      <alignment wrapText="1"/>
    </xf>
    <xf numFmtId="0" fontId="3" fillId="0" borderId="0" xfId="0" applyFont="1" applyFill="1" applyBorder="1"/>
    <xf numFmtId="0" fontId="3" fillId="0" borderId="0" xfId="0" applyFont="1" applyFill="1" applyBorder="1" applyAlignment="1">
      <alignment horizontal="center" vertical="center"/>
    </xf>
    <xf numFmtId="0" fontId="9" fillId="0" borderId="2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9" fillId="0" borderId="27" xfId="0" applyFont="1" applyFill="1" applyBorder="1" applyAlignment="1">
      <alignment horizontal="center" vertical="center"/>
    </xf>
    <xf numFmtId="164" fontId="9" fillId="0" borderId="27" xfId="0" applyNumberFormat="1" applyFont="1" applyFill="1" applyBorder="1" applyAlignment="1">
      <alignment horizontal="center"/>
    </xf>
    <xf numFmtId="0" fontId="3" fillId="0" borderId="27" xfId="0" applyFont="1" applyFill="1" applyBorder="1" applyAlignment="1">
      <alignment horizontal="center" vertical="center"/>
    </xf>
    <xf numFmtId="164" fontId="9" fillId="0" borderId="27" xfId="0" applyNumberFormat="1" applyFont="1" applyFill="1" applyBorder="1" applyAlignment="1">
      <alignment horizontal="center" vertical="center"/>
    </xf>
    <xf numFmtId="0" fontId="3" fillId="0" borderId="27" xfId="0" applyFont="1" applyFill="1" applyBorder="1" applyAlignment="1">
      <alignment horizontal="center" wrapText="1"/>
    </xf>
    <xf numFmtId="0" fontId="9" fillId="0" borderId="27" xfId="0" applyFont="1" applyFill="1" applyBorder="1" applyAlignment="1">
      <alignment horizontal="center" wrapText="1"/>
    </xf>
    <xf numFmtId="0" fontId="3" fillId="0" borderId="27" xfId="0" applyFont="1" applyFill="1" applyBorder="1" applyAlignment="1">
      <alignment horizontal="center"/>
    </xf>
    <xf numFmtId="0" fontId="9" fillId="0" borderId="27" xfId="0" applyFont="1" applyFill="1" applyBorder="1" applyAlignment="1">
      <alignment horizontal="center"/>
    </xf>
    <xf numFmtId="0" fontId="4" fillId="0" borderId="0" xfId="0" applyFont="1" applyFill="1" applyBorder="1" applyAlignment="1">
      <alignment horizontal="center"/>
    </xf>
    <xf numFmtId="0" fontId="24" fillId="4" borderId="18" xfId="0" applyFont="1" applyFill="1" applyBorder="1" applyAlignment="1">
      <alignment horizontal="center"/>
    </xf>
    <xf numFmtId="0" fontId="24" fillId="4" borderId="25" xfId="0" applyFont="1" applyFill="1" applyBorder="1" applyAlignment="1">
      <alignment horizontal="center"/>
    </xf>
    <xf numFmtId="0" fontId="17" fillId="0" borderId="0" xfId="0" applyFont="1" applyAlignment="1">
      <alignment horizontal="left" vertical="top" wrapText="1"/>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5" xfId="0" applyFont="1" applyFill="1" applyBorder="1" applyAlignment="1">
      <alignment horizontal="center"/>
    </xf>
    <xf numFmtId="0" fontId="23" fillId="4" borderId="23"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24" xfId="0" applyFont="1" applyFill="1" applyBorder="1" applyAlignment="1">
      <alignment horizontal="center" vertical="center"/>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35" fillId="0" borderId="26" xfId="0" quotePrefix="1" applyFont="1" applyBorder="1" applyAlignment="1">
      <alignment horizontal="center" vertical="center"/>
    </xf>
    <xf numFmtId="0" fontId="35" fillId="0" borderId="20" xfId="0" quotePrefix="1" applyFont="1" applyBorder="1" applyAlignment="1">
      <alignment horizontal="center" vertical="center"/>
    </xf>
    <xf numFmtId="0" fontId="37" fillId="0" borderId="9"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0"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2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13" fillId="0" borderId="6" xfId="0" applyFont="1" applyBorder="1" applyAlignment="1" applyProtection="1">
      <alignment horizontal="left" wrapText="1"/>
    </xf>
    <xf numFmtId="0" fontId="13" fillId="0" borderId="21" xfId="0" applyFont="1" applyBorder="1" applyAlignment="1" applyProtection="1">
      <alignment horizontal="left" wrapText="1"/>
    </xf>
    <xf numFmtId="0" fontId="13" fillId="0" borderId="7" xfId="0" applyFont="1" applyBorder="1" applyAlignment="1" applyProtection="1">
      <alignment horizontal="left" wrapText="1"/>
    </xf>
    <xf numFmtId="0" fontId="37" fillId="0" borderId="0" xfId="0" applyFont="1" applyBorder="1" applyAlignment="1" applyProtection="1">
      <alignment horizontal="left" vertical="center" wrapText="1"/>
      <protection locked="0"/>
    </xf>
    <xf numFmtId="0" fontId="37" fillId="0" borderId="10" xfId="0" applyFont="1" applyBorder="1" applyAlignment="1" applyProtection="1">
      <alignment horizontal="left" vertical="center" wrapText="1"/>
      <protection locked="0"/>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2" fontId="18" fillId="4" borderId="19" xfId="0" applyNumberFormat="1" applyFont="1" applyFill="1" applyBorder="1" applyAlignment="1">
      <alignment horizontal="left" vertical="center"/>
    </xf>
    <xf numFmtId="0" fontId="18" fillId="4" borderId="19" xfId="0" applyNumberFormat="1" applyFont="1" applyFill="1" applyBorder="1" applyAlignment="1">
      <alignment horizontal="left" vertical="center"/>
    </xf>
    <xf numFmtId="49"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3" xfId="0" applyFont="1" applyFill="1" applyBorder="1" applyAlignment="1">
      <alignment horizontal="center" vertical="center"/>
    </xf>
    <xf numFmtId="0" fontId="38" fillId="0" borderId="9" xfId="0" applyFont="1" applyBorder="1" applyAlignment="1" applyProtection="1">
      <alignment horizontal="left" vertical="top" wrapText="1"/>
      <protection locked="0"/>
    </xf>
    <xf numFmtId="0" fontId="38" fillId="0" borderId="0" xfId="0" applyFont="1" applyBorder="1" applyAlignment="1" applyProtection="1">
      <alignment horizontal="left" vertical="top" wrapText="1"/>
      <protection locked="0"/>
    </xf>
    <xf numFmtId="0" fontId="38" fillId="0" borderId="10" xfId="0" applyFont="1" applyBorder="1" applyAlignment="1" applyProtection="1">
      <alignment horizontal="left" vertical="top" wrapText="1"/>
      <protection locked="0"/>
    </xf>
    <xf numFmtId="0" fontId="38" fillId="0" borderId="12" xfId="0" applyFont="1" applyBorder="1" applyAlignment="1" applyProtection="1">
      <alignment horizontal="left" vertical="top" wrapText="1"/>
      <protection locked="0"/>
    </xf>
    <xf numFmtId="0" fontId="38" fillId="0" borderId="22" xfId="0" applyFont="1" applyBorder="1" applyAlignment="1" applyProtection="1">
      <alignment horizontal="left" vertical="top" wrapText="1"/>
      <protection locked="0"/>
    </xf>
    <xf numFmtId="0" fontId="38" fillId="0" borderId="13" xfId="0" applyFont="1" applyBorder="1" applyAlignment="1" applyProtection="1">
      <alignment horizontal="left" vertical="top" wrapText="1"/>
      <protection locked="0"/>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18" fillId="12" borderId="29" xfId="0" applyFont="1" applyFill="1" applyBorder="1" applyAlignment="1">
      <alignment horizontal="right" vertical="center"/>
    </xf>
    <xf numFmtId="0" fontId="18" fillId="12" borderId="30" xfId="0" applyFont="1" applyFill="1" applyBorder="1" applyAlignment="1">
      <alignment horizontal="right" vertical="center"/>
    </xf>
    <xf numFmtId="0" fontId="18" fillId="10" borderId="29" xfId="0" applyFont="1" applyFill="1" applyBorder="1" applyAlignment="1">
      <alignment horizontal="right" vertical="center"/>
    </xf>
    <xf numFmtId="0" fontId="18" fillId="10" borderId="30" xfId="0" applyFont="1" applyFill="1" applyBorder="1" applyAlignment="1">
      <alignment horizontal="right" vertical="center"/>
    </xf>
    <xf numFmtId="0" fontId="18" fillId="11" borderId="29" xfId="0" applyFont="1" applyFill="1" applyBorder="1" applyAlignment="1">
      <alignment horizontal="right" vertical="center"/>
    </xf>
    <xf numFmtId="0" fontId="18" fillId="11" borderId="30" xfId="0" applyFont="1" applyFill="1" applyBorder="1" applyAlignment="1">
      <alignment horizontal="right" vertical="center"/>
    </xf>
    <xf numFmtId="49" fontId="8" fillId="4" borderId="20" xfId="0" applyNumberFormat="1"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tabSelected="1" zoomScale="110" zoomScaleNormal="110" workbookViewId="0">
      <selection activeCell="K5" sqref="K5"/>
    </sheetView>
  </sheetViews>
  <sheetFormatPr baseColWidth="10" defaultRowHeight="14.4" x14ac:dyDescent="0.3"/>
  <cols>
    <col min="1" max="1" width="0.88671875" customWidth="1"/>
    <col min="2" max="2" width="16.88671875" customWidth="1"/>
    <col min="3" max="3" width="27.44140625" customWidth="1"/>
    <col min="4" max="4" width="5.6640625" customWidth="1"/>
    <col min="8" max="8" width="14.21875" customWidth="1"/>
    <col min="9" max="9" width="1.5546875" customWidth="1"/>
    <col min="10" max="10" width="4.6640625" customWidth="1"/>
  </cols>
  <sheetData>
    <row r="1" spans="2:15" ht="5.25" customHeight="1" thickBot="1" x14ac:dyDescent="0.3">
      <c r="C1" s="38"/>
    </row>
    <row r="2" spans="2:15" ht="25.8" x14ac:dyDescent="0.3">
      <c r="B2" s="151"/>
      <c r="C2" s="152"/>
      <c r="D2" s="153" t="s">
        <v>137</v>
      </c>
      <c r="E2" s="152"/>
      <c r="F2" s="152"/>
      <c r="G2" s="152"/>
      <c r="H2" s="154"/>
      <c r="I2" s="56"/>
    </row>
    <row r="3" spans="2:15" x14ac:dyDescent="0.3">
      <c r="B3" s="99"/>
      <c r="C3" s="100"/>
      <c r="D3" s="100"/>
      <c r="E3" s="100"/>
      <c r="F3" s="100"/>
      <c r="G3" s="100"/>
      <c r="H3" s="101"/>
      <c r="I3" s="57"/>
    </row>
    <row r="4" spans="2:15" ht="18.600000000000001" customHeight="1" thickBot="1" x14ac:dyDescent="0.4">
      <c r="B4" s="208" t="s">
        <v>121</v>
      </c>
      <c r="C4" s="209"/>
      <c r="D4" s="209"/>
      <c r="E4" s="209"/>
      <c r="F4" s="209"/>
      <c r="G4" s="209"/>
      <c r="H4" s="210"/>
      <c r="I4" s="58"/>
    </row>
    <row r="5" spans="2:15" ht="15" thickBot="1" x14ac:dyDescent="0.35">
      <c r="C5" s="38"/>
      <c r="E5" s="59"/>
      <c r="F5" s="59"/>
      <c r="G5" s="59"/>
      <c r="H5" s="59"/>
      <c r="I5" s="59"/>
    </row>
    <row r="6" spans="2:15" ht="15.75" customHeight="1" x14ac:dyDescent="0.3">
      <c r="B6" s="202" t="s">
        <v>103</v>
      </c>
      <c r="C6" s="203"/>
      <c r="E6" s="204" t="s">
        <v>131</v>
      </c>
      <c r="F6" s="204"/>
      <c r="G6" s="204"/>
      <c r="H6" s="204"/>
      <c r="I6" s="59"/>
      <c r="K6" s="130"/>
      <c r="L6" s="130"/>
      <c r="M6" s="130"/>
      <c r="N6" s="130"/>
      <c r="O6" s="130"/>
    </row>
    <row r="7" spans="2:15" ht="15" customHeight="1" x14ac:dyDescent="0.3">
      <c r="B7" s="42"/>
      <c r="C7" s="60"/>
      <c r="E7" s="204"/>
      <c r="F7" s="204"/>
      <c r="G7" s="204"/>
      <c r="H7" s="204"/>
      <c r="I7" s="59"/>
      <c r="K7" s="130"/>
      <c r="L7" s="130"/>
      <c r="M7" s="130"/>
      <c r="N7" s="130"/>
      <c r="O7" s="130"/>
    </row>
    <row r="8" spans="2:15" ht="15" customHeight="1" x14ac:dyDescent="0.3">
      <c r="B8" s="61" t="s">
        <v>25</v>
      </c>
      <c r="C8" s="138" t="s">
        <v>36</v>
      </c>
      <c r="E8" s="204"/>
      <c r="F8" s="204"/>
      <c r="G8" s="204"/>
      <c r="H8" s="204"/>
      <c r="I8" s="15"/>
      <c r="K8" s="132"/>
      <c r="L8" s="132"/>
      <c r="M8" s="132"/>
      <c r="N8" s="132"/>
      <c r="O8" s="130"/>
    </row>
    <row r="9" spans="2:15" ht="15" customHeight="1" x14ac:dyDescent="0.3">
      <c r="B9" s="61"/>
      <c r="C9" s="60"/>
      <c r="E9" s="204"/>
      <c r="F9" s="204"/>
      <c r="G9" s="204"/>
      <c r="H9" s="204"/>
      <c r="I9" s="63"/>
      <c r="K9" s="132"/>
      <c r="L9" s="132"/>
      <c r="M9" s="132"/>
      <c r="N9" s="132"/>
      <c r="O9" s="130"/>
    </row>
    <row r="10" spans="2:15" ht="15" customHeight="1" x14ac:dyDescent="0.3">
      <c r="B10" s="61" t="s">
        <v>26</v>
      </c>
      <c r="C10" s="139" t="s">
        <v>92</v>
      </c>
      <c r="E10" s="204"/>
      <c r="F10" s="204"/>
      <c r="G10" s="204"/>
      <c r="H10" s="204"/>
      <c r="I10" s="64"/>
      <c r="K10" s="132"/>
      <c r="L10" s="132"/>
      <c r="M10" s="132"/>
      <c r="N10" s="132"/>
      <c r="O10" s="130"/>
    </row>
    <row r="11" spans="2:15" ht="15" customHeight="1" x14ac:dyDescent="0.3">
      <c r="B11" s="61"/>
      <c r="C11" s="60"/>
      <c r="E11" s="204"/>
      <c r="F11" s="204"/>
      <c r="G11" s="204"/>
      <c r="H11" s="204"/>
      <c r="I11" s="64"/>
      <c r="K11" s="132"/>
      <c r="L11" s="132"/>
      <c r="M11" s="132"/>
      <c r="N11" s="132"/>
      <c r="O11" s="130"/>
    </row>
    <row r="12" spans="2:15" ht="15" customHeight="1" x14ac:dyDescent="0.3">
      <c r="B12" s="61" t="s">
        <v>27</v>
      </c>
      <c r="C12" s="138" t="s">
        <v>27</v>
      </c>
      <c r="E12" s="204"/>
      <c r="F12" s="204"/>
      <c r="G12" s="204"/>
      <c r="H12" s="204"/>
      <c r="I12" s="63"/>
      <c r="K12" s="132"/>
      <c r="L12" s="132"/>
      <c r="M12" s="132"/>
      <c r="N12" s="132"/>
      <c r="O12" s="130"/>
    </row>
    <row r="13" spans="2:15" ht="15" customHeight="1" x14ac:dyDescent="0.3">
      <c r="B13" s="61"/>
      <c r="C13" s="60"/>
      <c r="E13" s="204"/>
      <c r="F13" s="204"/>
      <c r="G13" s="204"/>
      <c r="H13" s="204"/>
      <c r="I13" s="63"/>
      <c r="K13" s="132"/>
      <c r="L13" s="132"/>
      <c r="M13" s="132"/>
      <c r="N13" s="132"/>
      <c r="O13" s="130"/>
    </row>
    <row r="14" spans="2:15" ht="15" customHeight="1" x14ac:dyDescent="0.3">
      <c r="B14" s="61" t="s">
        <v>28</v>
      </c>
      <c r="C14" s="138" t="s">
        <v>104</v>
      </c>
      <c r="E14" s="204"/>
      <c r="F14" s="204"/>
      <c r="G14" s="204"/>
      <c r="H14" s="204"/>
      <c r="I14" s="63"/>
      <c r="K14" s="132"/>
      <c r="L14" s="132"/>
      <c r="M14" s="132"/>
      <c r="N14" s="132"/>
      <c r="O14" s="130"/>
    </row>
    <row r="15" spans="2:15" ht="15" customHeight="1" x14ac:dyDescent="0.3">
      <c r="B15" s="61"/>
      <c r="C15" s="60"/>
      <c r="E15" s="204"/>
      <c r="F15" s="204"/>
      <c r="G15" s="204"/>
      <c r="H15" s="204"/>
      <c r="I15" s="63"/>
      <c r="K15" s="130"/>
      <c r="L15" s="130"/>
      <c r="M15" s="130"/>
      <c r="N15" s="130"/>
      <c r="O15" s="130"/>
    </row>
    <row r="16" spans="2:15" ht="15" customHeight="1" x14ac:dyDescent="0.3">
      <c r="B16" s="61" t="s">
        <v>30</v>
      </c>
      <c r="C16" s="138" t="s">
        <v>31</v>
      </c>
      <c r="E16" s="204"/>
      <c r="F16" s="204"/>
      <c r="G16" s="204"/>
      <c r="H16" s="204"/>
      <c r="I16" s="65"/>
      <c r="K16" s="131"/>
      <c r="L16" s="130"/>
      <c r="M16" s="130"/>
      <c r="N16" s="130"/>
      <c r="O16" s="130"/>
    </row>
    <row r="17" spans="2:15" ht="15" customHeight="1" x14ac:dyDescent="0.3">
      <c r="B17" s="61"/>
      <c r="C17" s="60"/>
      <c r="E17" s="204"/>
      <c r="F17" s="204"/>
      <c r="G17" s="204"/>
      <c r="H17" s="204"/>
      <c r="I17" s="65"/>
      <c r="K17" s="130"/>
      <c r="L17" s="130"/>
      <c r="M17" s="130"/>
      <c r="N17" s="130"/>
      <c r="O17" s="130"/>
    </row>
    <row r="18" spans="2:15" ht="15" customHeight="1" x14ac:dyDescent="0.3">
      <c r="B18" s="61" t="s">
        <v>29</v>
      </c>
      <c r="C18" s="138" t="s">
        <v>67</v>
      </c>
      <c r="E18" s="204"/>
      <c r="F18" s="204"/>
      <c r="G18" s="204"/>
      <c r="H18" s="204"/>
      <c r="I18" s="65"/>
      <c r="K18" s="130"/>
      <c r="L18" s="130"/>
      <c r="M18" s="130"/>
      <c r="N18" s="130"/>
      <c r="O18" s="130"/>
    </row>
    <row r="19" spans="2:15" ht="15.75" customHeight="1" thickBot="1" x14ac:dyDescent="0.35">
      <c r="B19" s="53"/>
      <c r="C19" s="66"/>
      <c r="E19" s="204"/>
      <c r="F19" s="204"/>
      <c r="G19" s="204"/>
      <c r="H19" s="204"/>
      <c r="I19" s="15"/>
      <c r="K19" s="130"/>
      <c r="L19" s="130"/>
      <c r="M19" s="130"/>
      <c r="N19" s="130"/>
    </row>
    <row r="20" spans="2:15" ht="26.25" customHeight="1" x14ac:dyDescent="0.3">
      <c r="B20" s="82"/>
      <c r="C20" s="83"/>
      <c r="E20" s="204"/>
      <c r="F20" s="204"/>
      <c r="G20" s="204"/>
      <c r="H20" s="204"/>
      <c r="I20" s="15"/>
      <c r="K20" s="130"/>
      <c r="L20" s="130"/>
      <c r="M20" s="130"/>
      <c r="N20" s="130"/>
    </row>
    <row r="21" spans="2:15" ht="15.75" customHeight="1" thickBot="1" x14ac:dyDescent="0.35">
      <c r="B21" s="15"/>
      <c r="C21" s="67"/>
      <c r="K21" s="130"/>
      <c r="L21" s="130"/>
      <c r="M21" s="130"/>
      <c r="N21" s="130"/>
    </row>
    <row r="22" spans="2:15" ht="15" customHeight="1" x14ac:dyDescent="0.3">
      <c r="B22" s="205" t="s">
        <v>105</v>
      </c>
      <c r="C22" s="206"/>
      <c r="D22" s="206"/>
      <c r="E22" s="206"/>
      <c r="F22" s="206"/>
      <c r="G22" s="206"/>
      <c r="H22" s="207"/>
      <c r="K22" s="130"/>
      <c r="L22" s="130"/>
      <c r="M22" s="130"/>
      <c r="N22" s="130"/>
    </row>
    <row r="23" spans="2:15" ht="15.6" x14ac:dyDescent="0.3">
      <c r="B23" s="72" t="s">
        <v>124</v>
      </c>
      <c r="C23" s="140"/>
      <c r="D23" s="68"/>
      <c r="E23" s="68"/>
      <c r="F23" s="68"/>
      <c r="G23" s="68"/>
      <c r="H23" s="69"/>
      <c r="I23" s="68"/>
      <c r="K23" s="130"/>
      <c r="L23" s="130"/>
      <c r="M23" s="130"/>
      <c r="N23" s="130"/>
    </row>
    <row r="24" spans="2:15" ht="15" customHeight="1" x14ac:dyDescent="0.3">
      <c r="B24" s="141"/>
      <c r="C24" s="142"/>
      <c r="D24" s="70"/>
      <c r="E24" s="70"/>
      <c r="F24" s="70"/>
      <c r="G24" s="70"/>
      <c r="H24" s="71"/>
      <c r="I24" s="70"/>
      <c r="K24" s="130"/>
      <c r="L24" s="130"/>
      <c r="M24" s="130"/>
      <c r="N24" s="130"/>
    </row>
    <row r="25" spans="2:15" ht="15" customHeight="1" x14ac:dyDescent="0.3">
      <c r="B25" s="72" t="s">
        <v>106</v>
      </c>
      <c r="C25" s="140"/>
      <c r="D25" s="68"/>
      <c r="E25" s="68"/>
      <c r="F25" s="68"/>
      <c r="G25" s="68"/>
      <c r="H25" s="69"/>
      <c r="I25" s="68"/>
      <c r="K25" s="130"/>
      <c r="L25" s="130"/>
      <c r="M25" s="130"/>
      <c r="N25" s="130"/>
    </row>
    <row r="26" spans="2:15" ht="15" customHeight="1" x14ac:dyDescent="0.3">
      <c r="B26" s="72"/>
      <c r="C26" s="140"/>
      <c r="D26" s="68"/>
      <c r="E26" s="68"/>
      <c r="F26" s="68"/>
      <c r="G26" s="68"/>
      <c r="H26" s="69"/>
      <c r="I26" s="68"/>
      <c r="K26" s="130"/>
      <c r="L26" s="130"/>
      <c r="M26" s="130"/>
      <c r="N26" s="130"/>
    </row>
    <row r="27" spans="2:15" ht="15" customHeight="1" x14ac:dyDescent="0.3">
      <c r="B27" s="93" t="s">
        <v>133</v>
      </c>
      <c r="C27" s="62"/>
      <c r="D27" s="57"/>
      <c r="E27" s="57"/>
      <c r="F27" s="57"/>
      <c r="G27" s="57"/>
      <c r="H27" s="86"/>
      <c r="K27" s="130"/>
      <c r="L27" s="130"/>
      <c r="M27" s="130"/>
      <c r="N27" s="130"/>
    </row>
    <row r="28" spans="2:15" ht="15" customHeight="1" x14ac:dyDescent="0.3">
      <c r="B28" s="93" t="s">
        <v>132</v>
      </c>
      <c r="C28" s="62"/>
      <c r="D28" s="57"/>
      <c r="E28" s="57"/>
      <c r="F28" s="57"/>
      <c r="G28" s="57"/>
      <c r="H28" s="86"/>
      <c r="K28" s="130"/>
      <c r="L28" s="130"/>
      <c r="M28" s="130"/>
      <c r="N28" s="130"/>
    </row>
    <row r="29" spans="2:15" ht="15" customHeight="1" x14ac:dyDescent="0.3">
      <c r="B29" s="127" t="s">
        <v>136</v>
      </c>
      <c r="C29" s="62"/>
      <c r="D29" s="57"/>
      <c r="E29" s="57"/>
      <c r="F29" s="57"/>
      <c r="G29" s="57"/>
      <c r="H29" s="86"/>
      <c r="K29" s="130"/>
      <c r="L29" s="130"/>
      <c r="M29" s="130"/>
      <c r="N29" s="130"/>
    </row>
    <row r="30" spans="2:15" ht="15" customHeight="1" x14ac:dyDescent="0.3">
      <c r="B30" s="72"/>
      <c r="C30" s="140"/>
      <c r="D30" s="68"/>
      <c r="E30" s="68"/>
      <c r="F30" s="68"/>
      <c r="G30" s="68"/>
      <c r="H30" s="69"/>
      <c r="I30" s="68"/>
      <c r="K30" s="130"/>
      <c r="L30" s="130"/>
      <c r="M30" s="130"/>
      <c r="N30" s="130"/>
    </row>
    <row r="31" spans="2:15" ht="15" customHeight="1" x14ac:dyDescent="0.3">
      <c r="B31" s="93" t="s">
        <v>134</v>
      </c>
      <c r="C31" s="62"/>
      <c r="D31" s="57"/>
      <c r="E31" s="57"/>
      <c r="F31" s="57"/>
      <c r="G31" s="57"/>
      <c r="H31" s="86"/>
      <c r="K31" s="130"/>
      <c r="L31" s="130"/>
      <c r="M31" s="130"/>
      <c r="N31" s="130"/>
    </row>
    <row r="32" spans="2:15" x14ac:dyDescent="0.3">
      <c r="B32" s="94"/>
      <c r="C32" s="62"/>
      <c r="D32" s="57"/>
      <c r="E32" s="57"/>
      <c r="F32" s="57"/>
      <c r="G32" s="57"/>
      <c r="H32" s="86"/>
    </row>
    <row r="33" spans="2:9" x14ac:dyDescent="0.3">
      <c r="B33" s="73" t="s">
        <v>135</v>
      </c>
      <c r="C33" s="62"/>
      <c r="D33" s="57"/>
      <c r="E33" s="57"/>
      <c r="F33" s="57"/>
      <c r="G33" s="57"/>
      <c r="H33" s="86"/>
    </row>
    <row r="34" spans="2:9" x14ac:dyDescent="0.3">
      <c r="B34" s="73"/>
      <c r="C34" s="62"/>
      <c r="D34" s="57"/>
      <c r="E34" s="57"/>
      <c r="F34" s="57"/>
      <c r="G34" s="57"/>
      <c r="H34" s="86"/>
    </row>
    <row r="35" spans="2:9" x14ac:dyDescent="0.3">
      <c r="B35" s="92" t="s">
        <v>107</v>
      </c>
      <c r="C35" s="62"/>
      <c r="D35" s="57"/>
      <c r="E35" s="57"/>
      <c r="F35" s="57"/>
      <c r="G35" s="57"/>
      <c r="H35" s="86"/>
    </row>
    <row r="36" spans="2:9" x14ac:dyDescent="0.3">
      <c r="B36" s="61"/>
      <c r="C36" s="90"/>
      <c r="D36" s="87"/>
      <c r="E36" s="87"/>
      <c r="F36" s="87"/>
      <c r="G36" s="87"/>
      <c r="H36" s="85"/>
    </row>
    <row r="37" spans="2:9" x14ac:dyDescent="0.3">
      <c r="B37" s="92" t="s">
        <v>108</v>
      </c>
      <c r="C37" s="62"/>
      <c r="D37" s="57"/>
      <c r="E37" s="57"/>
      <c r="F37" s="57"/>
      <c r="G37" s="57"/>
      <c r="H37" s="86"/>
    </row>
    <row r="38" spans="2:9" x14ac:dyDescent="0.3">
      <c r="B38" s="94"/>
      <c r="C38" s="90"/>
      <c r="D38" s="87"/>
      <c r="E38" s="87"/>
      <c r="F38" s="87"/>
      <c r="G38" s="87"/>
      <c r="H38" s="85"/>
    </row>
    <row r="39" spans="2:9" x14ac:dyDescent="0.3">
      <c r="B39" s="95" t="s">
        <v>109</v>
      </c>
      <c r="C39" s="62"/>
      <c r="D39" s="57"/>
      <c r="E39" s="57"/>
      <c r="F39" s="57"/>
      <c r="G39" s="57"/>
      <c r="H39" s="86"/>
    </row>
    <row r="40" spans="2:9" x14ac:dyDescent="0.3">
      <c r="B40" s="96" t="s">
        <v>110</v>
      </c>
      <c r="C40" s="90"/>
      <c r="D40" s="87"/>
      <c r="E40" s="87"/>
      <c r="F40" s="87"/>
      <c r="G40" s="87"/>
      <c r="H40" s="85"/>
    </row>
    <row r="41" spans="2:9" x14ac:dyDescent="0.3">
      <c r="B41" s="94"/>
      <c r="C41" s="143"/>
      <c r="D41" s="88"/>
      <c r="E41" s="88"/>
      <c r="F41" s="88"/>
      <c r="G41" s="88"/>
      <c r="H41" s="89"/>
    </row>
    <row r="42" spans="2:9" x14ac:dyDescent="0.3">
      <c r="B42" s="96" t="s">
        <v>112</v>
      </c>
      <c r="C42" s="144"/>
      <c r="D42" s="57"/>
      <c r="E42" s="57"/>
      <c r="F42" s="57"/>
      <c r="G42" s="57"/>
      <c r="H42" s="86"/>
    </row>
    <row r="43" spans="2:9" x14ac:dyDescent="0.3">
      <c r="B43" s="96" t="s">
        <v>111</v>
      </c>
      <c r="C43" s="143"/>
      <c r="D43" s="88"/>
      <c r="E43" s="88"/>
      <c r="F43" s="88"/>
      <c r="G43" s="88"/>
      <c r="H43" s="89"/>
    </row>
    <row r="44" spans="2:9" x14ac:dyDescent="0.3">
      <c r="B44" s="42"/>
      <c r="C44" s="88"/>
      <c r="D44" s="88"/>
      <c r="E44" s="88"/>
      <c r="F44" s="88"/>
      <c r="G44" s="88"/>
      <c r="H44" s="89"/>
    </row>
    <row r="45" spans="2:9" x14ac:dyDescent="0.3">
      <c r="B45" s="74"/>
      <c r="C45" s="75"/>
      <c r="D45" s="75"/>
      <c r="E45" s="75"/>
      <c r="F45" s="75"/>
      <c r="G45" s="75"/>
      <c r="H45" s="76"/>
      <c r="I45" s="75"/>
    </row>
    <row r="46" spans="2:9" ht="10.5" customHeight="1" thickBot="1" x14ac:dyDescent="0.35">
      <c r="B46" s="77"/>
      <c r="C46" s="78"/>
      <c r="D46" s="78"/>
      <c r="E46" s="78"/>
      <c r="F46" s="78"/>
      <c r="G46" s="78"/>
      <c r="H46" s="79"/>
      <c r="I46" s="70"/>
    </row>
    <row r="47" spans="2:9" x14ac:dyDescent="0.3">
      <c r="C47" s="38"/>
    </row>
    <row r="48" spans="2:9" x14ac:dyDescent="0.3">
      <c r="B48" s="80"/>
      <c r="C48" s="80"/>
      <c r="D48" s="80"/>
      <c r="E48" s="80"/>
      <c r="F48" s="80"/>
      <c r="G48" s="80"/>
      <c r="H48" s="80"/>
      <c r="I48" s="80"/>
    </row>
    <row r="49" spans="3:3" x14ac:dyDescent="0.3">
      <c r="C49" s="38"/>
    </row>
    <row r="50" spans="3:3" x14ac:dyDescent="0.3">
      <c r="C50" s="38"/>
    </row>
    <row r="51" spans="3:3" x14ac:dyDescent="0.3">
      <c r="C51" s="38"/>
    </row>
  </sheetData>
  <mergeCells count="4">
    <mergeCell ref="B6:C6"/>
    <mergeCell ref="E6:H20"/>
    <mergeCell ref="B22:H22"/>
    <mergeCell ref="B4:H4"/>
  </mergeCells>
  <pageMargins left="0.39370078740157483" right="0.39370078740157483" top="0.39370078740157483" bottom="0.3937007874015748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zoomScale="110" zoomScaleNormal="110" workbookViewId="0">
      <selection activeCell="I5" sqref="I5"/>
    </sheetView>
  </sheetViews>
  <sheetFormatPr baseColWidth="10" defaultRowHeight="14.4" x14ac:dyDescent="0.3"/>
  <cols>
    <col min="1" max="1" width="1.6640625" customWidth="1"/>
    <col min="2" max="2" width="6.109375" customWidth="1"/>
    <col min="3" max="3" width="2.6640625" customWidth="1"/>
    <col min="4" max="4" width="66.33203125" customWidth="1"/>
    <col min="5" max="5" width="2.6640625" customWidth="1"/>
    <col min="6" max="6" width="13.33203125" customWidth="1"/>
    <col min="7" max="7" width="1.33203125" customWidth="1"/>
  </cols>
  <sheetData>
    <row r="1" spans="2:6" ht="6.75" customHeight="1" thickBot="1" x14ac:dyDescent="0.3"/>
    <row r="2" spans="2:6" ht="25.8" x14ac:dyDescent="0.3">
      <c r="B2" s="147"/>
      <c r="C2" s="148"/>
      <c r="D2" s="149" t="str">
        <f>'Données Admin'!D2</f>
        <v xml:space="preserve">CAP Electricien </v>
      </c>
      <c r="E2" s="148"/>
      <c r="F2" s="150"/>
    </row>
    <row r="3" spans="2:6" ht="18" x14ac:dyDescent="0.3">
      <c r="B3" s="42"/>
      <c r="C3" s="15"/>
      <c r="D3" s="43"/>
      <c r="E3" s="15"/>
      <c r="F3" s="44"/>
    </row>
    <row r="4" spans="2:6" ht="18" x14ac:dyDescent="0.3">
      <c r="B4" s="45"/>
      <c r="C4" s="46"/>
      <c r="D4" s="47" t="s">
        <v>33</v>
      </c>
      <c r="E4" s="46"/>
      <c r="F4" s="48"/>
    </row>
    <row r="5" spans="2:6" ht="57.6" x14ac:dyDescent="0.3">
      <c r="B5" s="42"/>
      <c r="C5" s="15"/>
      <c r="D5" s="15"/>
      <c r="E5" s="15"/>
      <c r="F5" s="49" t="s">
        <v>20</v>
      </c>
    </row>
    <row r="6" spans="2:6" x14ac:dyDescent="0.3">
      <c r="B6" s="121" t="s">
        <v>0</v>
      </c>
      <c r="C6" s="15"/>
      <c r="D6" s="122" t="s">
        <v>21</v>
      </c>
      <c r="E6" s="15"/>
      <c r="F6" s="123">
        <v>0</v>
      </c>
    </row>
    <row r="7" spans="2:6" ht="28.8" x14ac:dyDescent="0.3">
      <c r="B7" s="50"/>
      <c r="C7" s="15"/>
      <c r="D7" s="126" t="s">
        <v>113</v>
      </c>
      <c r="E7" s="15"/>
      <c r="F7" s="51"/>
    </row>
    <row r="8" spans="2:6" x14ac:dyDescent="0.3">
      <c r="B8" s="50"/>
      <c r="C8" s="15"/>
      <c r="D8" s="15"/>
      <c r="E8" s="15"/>
      <c r="F8" s="51"/>
    </row>
    <row r="9" spans="2:6" x14ac:dyDescent="0.3">
      <c r="B9" s="121" t="s">
        <v>1</v>
      </c>
      <c r="C9" s="15"/>
      <c r="D9" s="122" t="s">
        <v>97</v>
      </c>
      <c r="E9" s="15"/>
      <c r="F9" s="124">
        <v>0.33300000000000002</v>
      </c>
    </row>
    <row r="10" spans="2:6" ht="28.8" x14ac:dyDescent="0.3">
      <c r="B10" s="50"/>
      <c r="C10" s="15"/>
      <c r="D10" s="126" t="s">
        <v>22</v>
      </c>
      <c r="E10" s="15"/>
      <c r="F10" s="51"/>
    </row>
    <row r="11" spans="2:6" x14ac:dyDescent="0.3">
      <c r="B11" s="50"/>
      <c r="C11" s="15"/>
      <c r="D11" s="15"/>
      <c r="E11" s="15"/>
      <c r="F11" s="51"/>
    </row>
    <row r="12" spans="2:6" x14ac:dyDescent="0.3">
      <c r="B12" s="121" t="s">
        <v>2</v>
      </c>
      <c r="C12" s="15"/>
      <c r="D12" s="122" t="s">
        <v>98</v>
      </c>
      <c r="E12" s="15"/>
      <c r="F12" s="125">
        <v>0.66</v>
      </c>
    </row>
    <row r="13" spans="2:6" ht="43.2" x14ac:dyDescent="0.3">
      <c r="B13" s="50"/>
      <c r="C13" s="15"/>
      <c r="D13" s="126" t="s">
        <v>114</v>
      </c>
      <c r="E13" s="15"/>
      <c r="F13" s="51"/>
    </row>
    <row r="14" spans="2:6" x14ac:dyDescent="0.3">
      <c r="B14" s="50"/>
      <c r="C14" s="15"/>
      <c r="D14" s="15"/>
      <c r="E14" s="15"/>
      <c r="F14" s="51"/>
    </row>
    <row r="15" spans="2:6" x14ac:dyDescent="0.3">
      <c r="B15" s="121" t="s">
        <v>3</v>
      </c>
      <c r="C15" s="15"/>
      <c r="D15" s="122" t="s">
        <v>23</v>
      </c>
      <c r="E15" s="15"/>
      <c r="F15" s="124">
        <v>1</v>
      </c>
    </row>
    <row r="16" spans="2:6" ht="42.6" customHeight="1" x14ac:dyDescent="0.3">
      <c r="B16" s="42"/>
      <c r="C16" s="15"/>
      <c r="D16" s="126" t="s">
        <v>24</v>
      </c>
      <c r="E16" s="15"/>
      <c r="F16" s="52"/>
    </row>
    <row r="17" spans="2:6" x14ac:dyDescent="0.3">
      <c r="B17" s="42"/>
      <c r="C17" s="15"/>
      <c r="D17" s="15"/>
      <c r="E17" s="15"/>
      <c r="F17" s="52"/>
    </row>
    <row r="18" spans="2:6" x14ac:dyDescent="0.3">
      <c r="B18" s="42"/>
      <c r="C18" s="15"/>
      <c r="D18" s="15"/>
      <c r="E18" s="15"/>
      <c r="F18" s="52"/>
    </row>
    <row r="19" spans="2:6" x14ac:dyDescent="0.3">
      <c r="B19" s="42"/>
      <c r="C19" s="15"/>
      <c r="D19" s="15"/>
      <c r="E19" s="15"/>
      <c r="F19" s="52"/>
    </row>
    <row r="20" spans="2:6" x14ac:dyDescent="0.3">
      <c r="B20" s="42"/>
      <c r="C20" s="15"/>
      <c r="D20" s="15"/>
      <c r="E20" s="15"/>
      <c r="F20" s="52"/>
    </row>
    <row r="21" spans="2:6" x14ac:dyDescent="0.3">
      <c r="B21" s="42"/>
      <c r="C21" s="15"/>
      <c r="D21" s="15"/>
      <c r="E21" s="15"/>
      <c r="F21" s="52"/>
    </row>
    <row r="22" spans="2:6" x14ac:dyDescent="0.3">
      <c r="B22" s="42"/>
      <c r="C22" s="15"/>
      <c r="D22" s="15"/>
      <c r="E22" s="15"/>
      <c r="F22" s="52"/>
    </row>
    <row r="23" spans="2:6" ht="15" thickBot="1" x14ac:dyDescent="0.35">
      <c r="B23" s="53"/>
      <c r="C23" s="54"/>
      <c r="D23" s="54"/>
      <c r="E23" s="54"/>
      <c r="F23" s="55"/>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110" zoomScaleNormal="110" workbookViewId="0">
      <selection activeCell="C3" sqref="C3"/>
    </sheetView>
  </sheetViews>
  <sheetFormatPr baseColWidth="10" defaultRowHeight="14.4" x14ac:dyDescent="0.3"/>
  <cols>
    <col min="1" max="1" width="1" customWidth="1"/>
    <col min="2" max="2" width="4.6640625" customWidth="1"/>
    <col min="3" max="3" width="63.5546875" customWidth="1"/>
    <col min="4" max="4" width="6.6640625" customWidth="1"/>
    <col min="5" max="8" width="11.6640625" customWidth="1"/>
    <col min="9" max="9" width="0.88671875" customWidth="1"/>
    <col min="10" max="10" width="3.33203125" customWidth="1"/>
    <col min="11" max="11" width="23.109375" customWidth="1"/>
  </cols>
  <sheetData>
    <row r="1" spans="1:11" ht="6" customHeight="1" thickBot="1" x14ac:dyDescent="0.35">
      <c r="B1" s="1"/>
      <c r="C1" s="2"/>
      <c r="D1" s="1"/>
      <c r="E1" s="1"/>
      <c r="F1" s="1"/>
      <c r="G1" s="1"/>
      <c r="H1" s="1"/>
      <c r="I1" s="1"/>
      <c r="J1" s="3"/>
      <c r="K1" s="4"/>
    </row>
    <row r="2" spans="1:11" ht="24.75" customHeight="1" thickBot="1" x14ac:dyDescent="0.35">
      <c r="B2" s="227" t="str">
        <f>'Données Admin'!D2</f>
        <v xml:space="preserve">CAP Electricien </v>
      </c>
      <c r="C2" s="228"/>
      <c r="D2" s="233" t="s">
        <v>37</v>
      </c>
      <c r="E2" s="233"/>
      <c r="F2" s="233"/>
      <c r="G2" s="233"/>
      <c r="H2" s="233"/>
      <c r="I2" s="234"/>
      <c r="J2" s="3"/>
      <c r="K2" s="4"/>
    </row>
    <row r="3" spans="1:11" ht="21" customHeight="1" x14ac:dyDescent="0.3">
      <c r="B3" s="102"/>
      <c r="C3" s="103" t="s">
        <v>122</v>
      </c>
      <c r="D3" s="104"/>
      <c r="E3" s="229" t="str">
        <f>'Données Admin'!C10</f>
        <v>2020</v>
      </c>
      <c r="F3" s="230"/>
      <c r="G3" s="230"/>
      <c r="H3" s="230"/>
      <c r="I3" s="105"/>
      <c r="J3" s="3"/>
      <c r="K3" s="4"/>
    </row>
    <row r="4" spans="1:11" ht="18.75" customHeight="1" x14ac:dyDescent="0.3">
      <c r="B4" s="102"/>
      <c r="C4" s="106" t="s">
        <v>115</v>
      </c>
      <c r="D4" s="107"/>
      <c r="E4" s="231" t="str">
        <f>'Données Admin'!C12</f>
        <v>Prénom</v>
      </c>
      <c r="F4" s="232"/>
      <c r="G4" s="231" t="str">
        <f>'Données Admin'!C14</f>
        <v>Nom du candidat</v>
      </c>
      <c r="H4" s="232"/>
      <c r="I4" s="105"/>
      <c r="J4" s="3"/>
      <c r="K4" s="4"/>
    </row>
    <row r="5" spans="1:11" ht="18.75" customHeight="1" x14ac:dyDescent="0.3">
      <c r="B5" s="102"/>
      <c r="C5" s="106" t="s">
        <v>29</v>
      </c>
      <c r="D5" s="107"/>
      <c r="E5" s="145" t="str">
        <f>'Données Admin'!C18</f>
        <v>A2020 0000 0000</v>
      </c>
      <c r="F5" s="146"/>
      <c r="G5" s="146"/>
      <c r="H5" s="146"/>
      <c r="I5" s="105"/>
      <c r="J5" s="3"/>
      <c r="K5" s="4"/>
    </row>
    <row r="6" spans="1:11" ht="14.25" customHeight="1" x14ac:dyDescent="0.3">
      <c r="B6" s="170"/>
      <c r="C6" s="211" t="s">
        <v>93</v>
      </c>
      <c r="D6" s="7"/>
      <c r="E6" s="113" t="s">
        <v>0</v>
      </c>
      <c r="F6" s="114" t="s">
        <v>1</v>
      </c>
      <c r="G6" s="114" t="s">
        <v>2</v>
      </c>
      <c r="H6" s="114" t="s">
        <v>3</v>
      </c>
      <c r="I6" s="6"/>
      <c r="J6" s="3"/>
      <c r="K6" s="4"/>
    </row>
    <row r="7" spans="1:11" ht="46.2" customHeight="1" x14ac:dyDescent="0.3">
      <c r="B7" s="5"/>
      <c r="C7" s="212"/>
      <c r="D7" s="8"/>
      <c r="E7" s="109" t="str">
        <f>'[1]Description des 4 Niveaux'!D8</f>
        <v>Compétence non acquise</v>
      </c>
      <c r="F7" s="110" t="str">
        <f>'[1]Description des 4 Niveaux'!D11</f>
        <v>Compétence en cours d'acquisition non stabilisée</v>
      </c>
      <c r="G7" s="110" t="str">
        <f>'[1]Description des 4 Niveaux'!D14</f>
        <v>Compétence partiellement aquise</v>
      </c>
      <c r="H7" s="110" t="str">
        <f>'[1]Description des 4 Niveaux'!D17</f>
        <v>Compétence totalement acquise et transférable</v>
      </c>
      <c r="I7" s="6"/>
      <c r="J7" s="3"/>
      <c r="K7" s="4"/>
    </row>
    <row r="8" spans="1:11" ht="12.75" customHeight="1" x14ac:dyDescent="0.3">
      <c r="B8" s="171"/>
      <c r="C8" s="213"/>
      <c r="D8" s="9"/>
      <c r="E8" s="111">
        <v>0</v>
      </c>
      <c r="F8" s="112" t="s">
        <v>4</v>
      </c>
      <c r="G8" s="112" t="s">
        <v>5</v>
      </c>
      <c r="H8" s="112" t="s">
        <v>6</v>
      </c>
      <c r="I8" s="6"/>
      <c r="J8" s="3"/>
      <c r="K8" s="4"/>
    </row>
    <row r="9" spans="1:11" ht="15.75" customHeight="1" thickBot="1" x14ac:dyDescent="0.35">
      <c r="B9" s="5"/>
      <c r="C9" s="10"/>
      <c r="D9" s="214" t="s">
        <v>95</v>
      </c>
      <c r="E9" s="214"/>
      <c r="F9" s="214"/>
      <c r="G9" s="214"/>
      <c r="H9" s="214"/>
      <c r="I9" s="6"/>
      <c r="J9" s="3"/>
      <c r="K9" s="4"/>
    </row>
    <row r="10" spans="1:11" ht="24" thickBot="1" x14ac:dyDescent="0.35">
      <c r="B10" s="115">
        <v>0.2</v>
      </c>
      <c r="C10" s="40" t="s">
        <v>38</v>
      </c>
      <c r="D10" s="13"/>
      <c r="E10" s="164"/>
      <c r="F10" s="165"/>
      <c r="G10" s="164"/>
      <c r="H10" s="166"/>
      <c r="I10" s="6"/>
      <c r="J10" s="3">
        <f>IF(E10="X",0,IF(F10="X",F17,IF(G10="X",G17,IF(H10="X",H17,0))))</f>
        <v>0</v>
      </c>
      <c r="K10" s="14" t="str">
        <f>IF(E10="X","",IF(F10="X","",IF(G10="X","",IF(H10="X",""," A  COMPLETER"))))</f>
        <v xml:space="preserve"> A  COMPLETER</v>
      </c>
    </row>
    <row r="11" spans="1:11" ht="14.25" customHeight="1" x14ac:dyDescent="0.3">
      <c r="A11" s="15"/>
      <c r="B11" s="16"/>
      <c r="C11" s="116" t="s">
        <v>63</v>
      </c>
      <c r="D11" s="184" t="s">
        <v>125</v>
      </c>
      <c r="E11" s="201" t="s">
        <v>127</v>
      </c>
      <c r="F11" s="201" t="s">
        <v>128</v>
      </c>
      <c r="G11" s="201" t="s">
        <v>129</v>
      </c>
      <c r="H11" s="201" t="s">
        <v>130</v>
      </c>
      <c r="I11" s="6"/>
      <c r="J11" s="3"/>
      <c r="K11" s="4"/>
    </row>
    <row r="12" spans="1:11" ht="12.75" customHeight="1" x14ac:dyDescent="0.3">
      <c r="B12" s="39"/>
      <c r="C12" s="128" t="s">
        <v>42</v>
      </c>
      <c r="D12" s="191"/>
      <c r="E12" s="191" t="s">
        <v>126</v>
      </c>
      <c r="F12" s="191"/>
      <c r="G12" s="191"/>
      <c r="H12" s="191"/>
      <c r="I12" s="6"/>
      <c r="J12" s="3"/>
      <c r="K12" s="84" t="str">
        <f t="shared" ref="K12:K16" si="0">IF(D12="X","",IF(E12="X","",IF(F12="X","",IF(G12="X","",IF(H12="X",""," A  COMPLETER")))))</f>
        <v/>
      </c>
    </row>
    <row r="13" spans="1:11" ht="12.75" customHeight="1" x14ac:dyDescent="0.3">
      <c r="B13" s="39"/>
      <c r="C13" s="128" t="s">
        <v>43</v>
      </c>
      <c r="D13" s="191"/>
      <c r="E13" s="191" t="s">
        <v>126</v>
      </c>
      <c r="F13" s="191"/>
      <c r="G13" s="191"/>
      <c r="H13" s="191"/>
      <c r="I13" s="6"/>
      <c r="J13" s="3"/>
      <c r="K13" s="84" t="str">
        <f t="shared" si="0"/>
        <v/>
      </c>
    </row>
    <row r="14" spans="1:11" ht="12.75" customHeight="1" x14ac:dyDescent="0.3">
      <c r="B14" s="39"/>
      <c r="C14" s="128" t="s">
        <v>44</v>
      </c>
      <c r="D14" s="191" t="s">
        <v>126</v>
      </c>
      <c r="E14" s="191"/>
      <c r="F14" s="191"/>
      <c r="G14" s="191"/>
      <c r="H14" s="191"/>
      <c r="I14" s="6"/>
      <c r="J14" s="3"/>
      <c r="K14" s="84" t="str">
        <f t="shared" si="0"/>
        <v/>
      </c>
    </row>
    <row r="15" spans="1:11" ht="12.75" customHeight="1" x14ac:dyDescent="0.3">
      <c r="B15" s="39"/>
      <c r="C15" s="128" t="s">
        <v>45</v>
      </c>
      <c r="D15" s="191"/>
      <c r="E15" s="191" t="s">
        <v>126</v>
      </c>
      <c r="F15" s="191"/>
      <c r="G15" s="191"/>
      <c r="H15" s="191"/>
      <c r="I15" s="6"/>
      <c r="J15" s="3"/>
      <c r="K15" s="84" t="str">
        <f t="shared" si="0"/>
        <v/>
      </c>
    </row>
    <row r="16" spans="1:11" ht="24.75" customHeight="1" x14ac:dyDescent="0.3">
      <c r="B16" s="5"/>
      <c r="C16" s="128" t="s">
        <v>46</v>
      </c>
      <c r="D16" s="191"/>
      <c r="E16" s="191"/>
      <c r="F16" s="191"/>
      <c r="G16" s="191"/>
      <c r="H16" s="191" t="s">
        <v>126</v>
      </c>
      <c r="I16" s="6"/>
      <c r="J16" s="3"/>
      <c r="K16" s="84" t="str">
        <f t="shared" si="0"/>
        <v/>
      </c>
    </row>
    <row r="17" spans="1:13" ht="7.5" customHeight="1" x14ac:dyDescent="0.3">
      <c r="B17" s="5"/>
      <c r="C17" s="10"/>
      <c r="D17" s="11"/>
      <c r="E17" s="185">
        <v>0</v>
      </c>
      <c r="F17" s="186">
        <f>H17/3</f>
        <v>1.3333333333333333</v>
      </c>
      <c r="G17" s="187">
        <f>H17*2/3</f>
        <v>2.6666666666666665</v>
      </c>
      <c r="H17" s="186">
        <v>4</v>
      </c>
      <c r="I17" s="6"/>
      <c r="J17" s="3"/>
      <c r="K17" s="4"/>
    </row>
    <row r="18" spans="1:13" ht="15" customHeight="1" thickBot="1" x14ac:dyDescent="0.35">
      <c r="B18" s="5"/>
      <c r="C18" s="10"/>
      <c r="D18" s="215" t="s">
        <v>95</v>
      </c>
      <c r="E18" s="215"/>
      <c r="F18" s="215"/>
      <c r="G18" s="215"/>
      <c r="H18" s="215"/>
      <c r="I18" s="6"/>
      <c r="J18" s="3"/>
      <c r="K18" s="4"/>
    </row>
    <row r="19" spans="1:13" ht="24" thickBot="1" x14ac:dyDescent="0.35">
      <c r="A19" s="18"/>
      <c r="B19" s="117">
        <v>0.2</v>
      </c>
      <c r="C19" s="40" t="s">
        <v>39</v>
      </c>
      <c r="D19" s="19"/>
      <c r="E19" s="167"/>
      <c r="F19" s="168"/>
      <c r="G19" s="168"/>
      <c r="H19" s="169"/>
      <c r="I19" s="20"/>
      <c r="J19" s="3">
        <f>IF(E19="X",0,IF(F19="X",F27,IF(G19="X",G27,IF(H19="X",H27,0))))</f>
        <v>0</v>
      </c>
      <c r="K19" s="14" t="str">
        <f>IF(E19="X","",IF(F19="X","",IF(G19="X","",IF(H19="X",""," A  COMPLETER"))))</f>
        <v xml:space="preserve"> A  COMPLETER</v>
      </c>
      <c r="L19" s="18"/>
      <c r="M19" s="18"/>
    </row>
    <row r="20" spans="1:13" ht="13.5" customHeight="1" x14ac:dyDescent="0.3">
      <c r="A20" s="15"/>
      <c r="B20" s="17"/>
      <c r="C20" s="118" t="s">
        <v>19</v>
      </c>
      <c r="D20" s="184" t="s">
        <v>125</v>
      </c>
      <c r="E20" s="201" t="s">
        <v>127</v>
      </c>
      <c r="F20" s="201" t="s">
        <v>128</v>
      </c>
      <c r="G20" s="201" t="s">
        <v>129</v>
      </c>
      <c r="H20" s="201" t="s">
        <v>130</v>
      </c>
      <c r="I20" s="6"/>
      <c r="J20" s="3"/>
      <c r="K20" s="4"/>
    </row>
    <row r="21" spans="1:13" ht="12.75" customHeight="1" x14ac:dyDescent="0.3">
      <c r="B21" s="39"/>
      <c r="C21" s="129" t="s">
        <v>47</v>
      </c>
      <c r="D21" s="192"/>
      <c r="E21" s="197"/>
      <c r="F21" s="197"/>
      <c r="G21" s="197"/>
      <c r="H21" s="197"/>
      <c r="I21" s="6"/>
      <c r="J21" s="3"/>
      <c r="K21" s="84" t="str">
        <f t="shared" ref="K21:K26" si="1">IF(D21="X","",IF(E21="X","",IF(F21="X","",IF(G21="X","",IF(H21="X",""," A  COMPLETER")))))</f>
        <v xml:space="preserve"> A  COMPLETER</v>
      </c>
    </row>
    <row r="22" spans="1:13" ht="12.75" customHeight="1" x14ac:dyDescent="0.3">
      <c r="B22" s="39"/>
      <c r="C22" s="129" t="s">
        <v>48</v>
      </c>
      <c r="D22" s="192"/>
      <c r="E22" s="197"/>
      <c r="F22" s="197"/>
      <c r="G22" s="197"/>
      <c r="H22" s="197"/>
      <c r="I22" s="6"/>
      <c r="J22" s="3"/>
      <c r="K22" s="84" t="str">
        <f t="shared" si="1"/>
        <v xml:space="preserve"> A  COMPLETER</v>
      </c>
    </row>
    <row r="23" spans="1:13" ht="12.75" customHeight="1" x14ac:dyDescent="0.3">
      <c r="B23" s="39"/>
      <c r="C23" s="129" t="s">
        <v>50</v>
      </c>
      <c r="D23" s="192"/>
      <c r="E23" s="197"/>
      <c r="F23" s="197"/>
      <c r="G23" s="197"/>
      <c r="H23" s="197"/>
      <c r="I23" s="6"/>
      <c r="J23" s="3"/>
      <c r="K23" s="84" t="str">
        <f t="shared" si="1"/>
        <v xml:space="preserve"> A  COMPLETER</v>
      </c>
    </row>
    <row r="24" spans="1:13" ht="12.75" customHeight="1" x14ac:dyDescent="0.3">
      <c r="B24" s="39"/>
      <c r="C24" s="129" t="s">
        <v>49</v>
      </c>
      <c r="D24" s="192"/>
      <c r="E24" s="197"/>
      <c r="F24" s="197"/>
      <c r="G24" s="197"/>
      <c r="H24" s="197"/>
      <c r="I24" s="6"/>
      <c r="J24" s="3"/>
      <c r="K24" s="84" t="str">
        <f t="shared" si="1"/>
        <v xml:space="preserve"> A  COMPLETER</v>
      </c>
    </row>
    <row r="25" spans="1:13" ht="12.75" customHeight="1" x14ac:dyDescent="0.3">
      <c r="B25" s="39"/>
      <c r="C25" s="129" t="s">
        <v>16</v>
      </c>
      <c r="D25" s="191"/>
      <c r="E25" s="198"/>
      <c r="F25" s="193"/>
      <c r="G25" s="194"/>
      <c r="H25" s="194"/>
      <c r="I25" s="91"/>
      <c r="J25" s="3"/>
      <c r="K25" s="84" t="str">
        <f t="shared" si="1"/>
        <v xml:space="preserve"> A  COMPLETER</v>
      </c>
    </row>
    <row r="26" spans="1:13" ht="12.75" customHeight="1" x14ac:dyDescent="0.3">
      <c r="B26" s="39"/>
      <c r="C26" s="129" t="s">
        <v>51</v>
      </c>
      <c r="D26" s="191"/>
      <c r="E26" s="191"/>
      <c r="F26" s="191"/>
      <c r="G26" s="191"/>
      <c r="H26" s="191"/>
      <c r="I26" s="6"/>
      <c r="J26" s="3"/>
      <c r="K26" s="84" t="str">
        <f t="shared" si="1"/>
        <v xml:space="preserve"> A  COMPLETER</v>
      </c>
    </row>
    <row r="27" spans="1:13" ht="7.5" customHeight="1" x14ac:dyDescent="0.3">
      <c r="B27" s="5"/>
      <c r="C27" s="21"/>
      <c r="D27" s="188"/>
      <c r="E27" s="185">
        <v>0</v>
      </c>
      <c r="F27" s="186">
        <f>H27/3</f>
        <v>1.3333333333333333</v>
      </c>
      <c r="G27" s="186">
        <f>H27*2/3</f>
        <v>2.6666666666666665</v>
      </c>
      <c r="H27" s="186">
        <v>4</v>
      </c>
      <c r="I27" s="6"/>
      <c r="J27" s="3"/>
      <c r="K27" s="4"/>
    </row>
    <row r="28" spans="1:13" ht="15.75" customHeight="1" thickBot="1" x14ac:dyDescent="0.35">
      <c r="B28" s="5"/>
      <c r="C28" s="21"/>
      <c r="D28" s="215" t="s">
        <v>95</v>
      </c>
      <c r="E28" s="215"/>
      <c r="F28" s="215"/>
      <c r="G28" s="215"/>
      <c r="H28" s="215"/>
      <c r="I28" s="6"/>
      <c r="J28" s="3"/>
      <c r="K28" s="4"/>
    </row>
    <row r="29" spans="1:13" ht="24" thickBot="1" x14ac:dyDescent="0.35">
      <c r="B29" s="115">
        <v>0.5</v>
      </c>
      <c r="C29" s="41" t="s">
        <v>40</v>
      </c>
      <c r="D29" s="13"/>
      <c r="E29" s="164"/>
      <c r="F29" s="165"/>
      <c r="G29" s="165"/>
      <c r="H29" s="166"/>
      <c r="I29" s="6"/>
      <c r="J29" s="3">
        <f>IF(E29="X",0,IF(F29="X",F40,IF(G29="X",G40,IF(H29="X",H40,0))))</f>
        <v>0</v>
      </c>
      <c r="K29" s="14" t="str">
        <f>IF(E29="X","",IF(F29="X","",IF(G29="X","",IF(H29="X",""," A  COMPLETER"))))</f>
        <v xml:space="preserve"> A  COMPLETER</v>
      </c>
    </row>
    <row r="30" spans="1:13" ht="12.75" customHeight="1" x14ac:dyDescent="0.3">
      <c r="A30" s="23"/>
      <c r="B30" s="16"/>
      <c r="C30" s="118" t="s">
        <v>65</v>
      </c>
      <c r="D30" s="184" t="s">
        <v>125</v>
      </c>
      <c r="E30" s="201" t="s">
        <v>127</v>
      </c>
      <c r="F30" s="201" t="s">
        <v>128</v>
      </c>
      <c r="G30" s="201" t="s">
        <v>129</v>
      </c>
      <c r="H30" s="201" t="s">
        <v>130</v>
      </c>
      <c r="I30" s="6"/>
      <c r="J30" s="3"/>
      <c r="K30" s="4"/>
    </row>
    <row r="31" spans="1:13" ht="12.75" customHeight="1" x14ac:dyDescent="0.3">
      <c r="B31" s="39"/>
      <c r="C31" s="128" t="s">
        <v>52</v>
      </c>
      <c r="D31" s="199"/>
      <c r="E31" s="199"/>
      <c r="F31" s="199"/>
      <c r="G31" s="199"/>
      <c r="H31" s="199"/>
      <c r="I31" s="6"/>
      <c r="J31" s="3"/>
      <c r="K31" s="84" t="str">
        <f t="shared" ref="K31:K39" si="2">IF(D31="X","",IF(E31="X","",IF(F31="X","",IF(G31="X","",IF(H31="X",""," A  COMPLETER")))))</f>
        <v xml:space="preserve"> A  COMPLETER</v>
      </c>
    </row>
    <row r="32" spans="1:13" ht="12.75" customHeight="1" x14ac:dyDescent="0.3">
      <c r="B32" s="39"/>
      <c r="C32" s="128" t="s">
        <v>53</v>
      </c>
      <c r="D32" s="199"/>
      <c r="E32" s="199"/>
      <c r="F32" s="199"/>
      <c r="G32" s="199"/>
      <c r="H32" s="199"/>
      <c r="I32" s="6"/>
      <c r="J32" s="3"/>
      <c r="K32" s="84" t="str">
        <f t="shared" si="2"/>
        <v xml:space="preserve"> A  COMPLETER</v>
      </c>
    </row>
    <row r="33" spans="1:11" ht="12.75" customHeight="1" x14ac:dyDescent="0.3">
      <c r="B33" s="39"/>
      <c r="C33" s="128" t="s">
        <v>54</v>
      </c>
      <c r="D33" s="199"/>
      <c r="E33" s="199"/>
      <c r="F33" s="199"/>
      <c r="G33" s="199"/>
      <c r="H33" s="199"/>
      <c r="I33" s="6"/>
      <c r="J33" s="3"/>
      <c r="K33" s="84" t="str">
        <f t="shared" si="2"/>
        <v xml:space="preserve"> A  COMPLETER</v>
      </c>
    </row>
    <row r="34" spans="1:11" ht="12.75" customHeight="1" x14ac:dyDescent="0.3">
      <c r="B34" s="39"/>
      <c r="C34" s="128" t="s">
        <v>55</v>
      </c>
      <c r="D34" s="199"/>
      <c r="E34" s="199"/>
      <c r="F34" s="199"/>
      <c r="G34" s="199"/>
      <c r="H34" s="199"/>
      <c r="I34" s="6"/>
      <c r="J34" s="3"/>
      <c r="K34" s="84" t="str">
        <f t="shared" si="2"/>
        <v xml:space="preserve"> A  COMPLETER</v>
      </c>
    </row>
    <row r="35" spans="1:11" ht="12.75" customHeight="1" x14ac:dyDescent="0.3">
      <c r="B35" s="39"/>
      <c r="C35" s="128" t="s">
        <v>56</v>
      </c>
      <c r="D35" s="199"/>
      <c r="E35" s="199"/>
      <c r="F35" s="199"/>
      <c r="G35" s="199"/>
      <c r="H35" s="199"/>
      <c r="I35" s="6"/>
      <c r="J35" s="3"/>
      <c r="K35" s="84" t="str">
        <f t="shared" si="2"/>
        <v xml:space="preserve"> A  COMPLETER</v>
      </c>
    </row>
    <row r="36" spans="1:11" ht="12.75" customHeight="1" x14ac:dyDescent="0.3">
      <c r="B36" s="39"/>
      <c r="C36" s="128" t="s">
        <v>57</v>
      </c>
      <c r="D36" s="199"/>
      <c r="E36" s="199"/>
      <c r="F36" s="199"/>
      <c r="G36" s="199"/>
      <c r="H36" s="199"/>
      <c r="I36" s="6"/>
      <c r="J36" s="3"/>
      <c r="K36" s="84" t="str">
        <f t="shared" si="2"/>
        <v xml:space="preserve"> A  COMPLETER</v>
      </c>
    </row>
    <row r="37" spans="1:11" ht="12.75" customHeight="1" x14ac:dyDescent="0.3">
      <c r="B37" s="39"/>
      <c r="C37" s="128" t="s">
        <v>17</v>
      </c>
      <c r="D37" s="199"/>
      <c r="E37" s="199"/>
      <c r="F37" s="199"/>
      <c r="G37" s="199"/>
      <c r="H37" s="199"/>
      <c r="I37" s="6"/>
      <c r="J37" s="3"/>
      <c r="K37" s="84" t="str">
        <f t="shared" si="2"/>
        <v xml:space="preserve"> A  COMPLETER</v>
      </c>
    </row>
    <row r="38" spans="1:11" ht="12.75" customHeight="1" x14ac:dyDescent="0.3">
      <c r="B38" s="39"/>
      <c r="C38" s="128" t="s">
        <v>50</v>
      </c>
      <c r="D38" s="200"/>
      <c r="E38" s="200"/>
      <c r="F38" s="200"/>
      <c r="G38" s="200"/>
      <c r="H38" s="200"/>
      <c r="I38" s="6"/>
      <c r="J38" s="3"/>
      <c r="K38" s="84" t="str">
        <f t="shared" si="2"/>
        <v xml:space="preserve"> A  COMPLETER</v>
      </c>
    </row>
    <row r="39" spans="1:11" ht="12.75" customHeight="1" x14ac:dyDescent="0.3">
      <c r="B39" s="39"/>
      <c r="C39" s="128" t="s">
        <v>58</v>
      </c>
      <c r="D39" s="198"/>
      <c r="E39" s="198"/>
      <c r="F39" s="198"/>
      <c r="G39" s="198"/>
      <c r="H39" s="198"/>
      <c r="I39" s="6"/>
      <c r="J39" s="3"/>
      <c r="K39" s="84" t="str">
        <f t="shared" si="2"/>
        <v xml:space="preserve"> A  COMPLETER</v>
      </c>
    </row>
    <row r="40" spans="1:11" ht="7.5" customHeight="1" x14ac:dyDescent="0.3">
      <c r="B40" s="39"/>
      <c r="C40" s="10"/>
      <c r="D40" s="11"/>
      <c r="E40" s="185">
        <v>0</v>
      </c>
      <c r="F40" s="186">
        <f>H40/3</f>
        <v>3.3333333333333335</v>
      </c>
      <c r="G40" s="186">
        <f>H40*2/3</f>
        <v>6.666666666666667</v>
      </c>
      <c r="H40" s="186">
        <v>10</v>
      </c>
      <c r="I40" s="6"/>
      <c r="J40" s="3"/>
      <c r="K40" s="4"/>
    </row>
    <row r="41" spans="1:11" ht="15" customHeight="1" thickBot="1" x14ac:dyDescent="0.35">
      <c r="B41" s="39"/>
      <c r="C41" s="10"/>
      <c r="D41" s="215" t="s">
        <v>95</v>
      </c>
      <c r="E41" s="215"/>
      <c r="F41" s="215"/>
      <c r="G41" s="215"/>
      <c r="H41" s="215"/>
      <c r="I41" s="6"/>
      <c r="J41" s="3"/>
      <c r="K41" s="4"/>
    </row>
    <row r="42" spans="1:11" ht="24" thickBot="1" x14ac:dyDescent="0.35">
      <c r="B42" s="115">
        <v>0.1</v>
      </c>
      <c r="C42" s="40" t="s">
        <v>41</v>
      </c>
      <c r="D42" s="13"/>
      <c r="E42" s="164"/>
      <c r="F42" s="165"/>
      <c r="G42" s="165"/>
      <c r="H42" s="166"/>
      <c r="I42" s="6"/>
      <c r="J42" s="3">
        <f>IF(E42="X",0,IF(F42="X",F48,IF(G42="X",G48,IF(H42="X",H48,0))))</f>
        <v>0</v>
      </c>
      <c r="K42" s="14" t="str">
        <f>IF(E42="X","",IF(F42="X","",IF(G42="X","",IF(H42="X",""," A  COMPLETER"))))</f>
        <v xml:space="preserve"> A  COMPLETER</v>
      </c>
    </row>
    <row r="43" spans="1:11" ht="12.75" customHeight="1" x14ac:dyDescent="0.3">
      <c r="A43" s="15"/>
      <c r="B43" s="17"/>
      <c r="C43" s="118" t="s">
        <v>66</v>
      </c>
      <c r="D43" s="184" t="s">
        <v>125</v>
      </c>
      <c r="E43" s="201" t="s">
        <v>127</v>
      </c>
      <c r="F43" s="201" t="s">
        <v>128</v>
      </c>
      <c r="G43" s="201" t="s">
        <v>129</v>
      </c>
      <c r="H43" s="201" t="s">
        <v>130</v>
      </c>
      <c r="I43" s="6"/>
      <c r="J43" s="3"/>
      <c r="K43" s="4"/>
    </row>
    <row r="44" spans="1:11" ht="40.5" customHeight="1" x14ac:dyDescent="0.3">
      <c r="A44" s="15"/>
      <c r="B44" s="17"/>
      <c r="C44" s="128" t="s">
        <v>59</v>
      </c>
      <c r="D44" s="195"/>
      <c r="E44" s="193"/>
      <c r="F44" s="196"/>
      <c r="G44" s="196"/>
      <c r="H44" s="196"/>
      <c r="I44" s="6"/>
      <c r="J44" s="3"/>
      <c r="K44" s="84" t="str">
        <f t="shared" ref="K44:K47" si="3">IF(D44="X","",IF(E44="X","",IF(F44="X","",IF(G44="X","",IF(H44="X",""," A  COMPLETER")))))</f>
        <v xml:space="preserve"> A  COMPLETER</v>
      </c>
    </row>
    <row r="45" spans="1:11" ht="12.75" customHeight="1" x14ac:dyDescent="0.3">
      <c r="A45" s="15"/>
      <c r="B45" s="17"/>
      <c r="C45" s="128" t="s">
        <v>60</v>
      </c>
      <c r="D45" s="195"/>
      <c r="E45" s="193"/>
      <c r="F45" s="196"/>
      <c r="G45" s="196"/>
      <c r="H45" s="196"/>
      <c r="I45" s="6"/>
      <c r="J45" s="3"/>
      <c r="K45" s="84" t="str">
        <f t="shared" si="3"/>
        <v xml:space="preserve"> A  COMPLETER</v>
      </c>
    </row>
    <row r="46" spans="1:11" ht="12.75" customHeight="1" x14ac:dyDescent="0.3">
      <c r="A46" s="15"/>
      <c r="B46" s="17"/>
      <c r="C46" s="128" t="s">
        <v>61</v>
      </c>
      <c r="D46" s="195"/>
      <c r="E46" s="193"/>
      <c r="F46" s="196"/>
      <c r="G46" s="196"/>
      <c r="H46" s="196"/>
      <c r="I46" s="6"/>
      <c r="J46" s="3"/>
      <c r="K46" s="84" t="str">
        <f t="shared" si="3"/>
        <v xml:space="preserve"> A  COMPLETER</v>
      </c>
    </row>
    <row r="47" spans="1:11" ht="12.75" customHeight="1" x14ac:dyDescent="0.3">
      <c r="A47" s="15"/>
      <c r="B47" s="17"/>
      <c r="C47" s="128" t="s">
        <v>62</v>
      </c>
      <c r="D47" s="195"/>
      <c r="E47" s="193"/>
      <c r="F47" s="196"/>
      <c r="G47" s="196"/>
      <c r="H47" s="196"/>
      <c r="I47" s="6"/>
      <c r="J47" s="3"/>
      <c r="K47" s="84" t="str">
        <f t="shared" si="3"/>
        <v xml:space="preserve"> A  COMPLETER</v>
      </c>
    </row>
    <row r="48" spans="1:11" ht="10.5" customHeight="1" thickBot="1" x14ac:dyDescent="0.35">
      <c r="B48" s="5"/>
      <c r="C48" s="21"/>
      <c r="D48" s="11"/>
      <c r="E48" s="185">
        <v>0</v>
      </c>
      <c r="F48" s="186">
        <f>H48/3</f>
        <v>0.66666666666666663</v>
      </c>
      <c r="G48" s="186">
        <f>H48*2/3</f>
        <v>1.3333333333333333</v>
      </c>
      <c r="H48" s="186">
        <v>2</v>
      </c>
      <c r="I48" s="6"/>
      <c r="J48" s="3"/>
      <c r="K48" s="4"/>
    </row>
    <row r="49" spans="1:13" ht="31.5" customHeight="1" thickBot="1" x14ac:dyDescent="0.35">
      <c r="A49" s="25"/>
      <c r="B49" s="17"/>
      <c r="C49" s="26" t="s">
        <v>11</v>
      </c>
      <c r="D49" s="27"/>
      <c r="E49" s="28" t="s">
        <v>12</v>
      </c>
      <c r="F49" s="81" t="s">
        <v>13</v>
      </c>
      <c r="G49" s="119" t="s">
        <v>14</v>
      </c>
      <c r="H49" s="120">
        <f>J10+J19+J29+J42</f>
        <v>0</v>
      </c>
      <c r="I49" s="29"/>
      <c r="J49" s="3"/>
      <c r="K49" s="4"/>
      <c r="L49" s="25"/>
      <c r="M49" s="25"/>
    </row>
    <row r="50" spans="1:13" ht="24" customHeight="1" x14ac:dyDescent="0.3">
      <c r="A50" s="30"/>
      <c r="B50" s="31"/>
      <c r="C50" s="32"/>
      <c r="D50" s="32"/>
      <c r="E50" s="32"/>
      <c r="F50" s="32"/>
      <c r="G50" s="32"/>
      <c r="H50" s="32"/>
      <c r="I50" s="33"/>
      <c r="J50" s="3"/>
      <c r="K50" s="4"/>
      <c r="L50" s="30"/>
      <c r="M50" s="30"/>
    </row>
    <row r="51" spans="1:13" ht="15.75" customHeight="1" x14ac:dyDescent="0.3">
      <c r="B51" s="5"/>
      <c r="C51" s="222" t="s">
        <v>35</v>
      </c>
      <c r="D51" s="223"/>
      <c r="E51" s="223"/>
      <c r="F51" s="223"/>
      <c r="G51" s="223"/>
      <c r="H51" s="224"/>
      <c r="I51" s="6"/>
      <c r="J51" s="3"/>
      <c r="K51" s="4"/>
    </row>
    <row r="52" spans="1:13" ht="23.4" x14ac:dyDescent="0.3">
      <c r="B52" s="5"/>
      <c r="C52" s="216" t="s">
        <v>99</v>
      </c>
      <c r="D52" s="217"/>
      <c r="E52" s="217"/>
      <c r="F52" s="217"/>
      <c r="G52" s="217"/>
      <c r="H52" s="218"/>
      <c r="I52" s="6"/>
      <c r="J52" s="3"/>
      <c r="K52" s="4"/>
    </row>
    <row r="53" spans="1:13" ht="20.25" customHeight="1" x14ac:dyDescent="0.3">
      <c r="B53" s="5"/>
      <c r="C53" s="216"/>
      <c r="D53" s="217"/>
      <c r="E53" s="217"/>
      <c r="F53" s="217"/>
      <c r="G53" s="217"/>
      <c r="H53" s="218"/>
      <c r="I53" s="6"/>
      <c r="J53" s="3"/>
      <c r="K53" s="4"/>
    </row>
    <row r="54" spans="1:13" ht="23.4" x14ac:dyDescent="0.3">
      <c r="B54" s="5"/>
      <c r="C54" s="216"/>
      <c r="D54" s="217"/>
      <c r="E54" s="217"/>
      <c r="F54" s="217"/>
      <c r="G54" s="217"/>
      <c r="H54" s="218"/>
      <c r="I54" s="6"/>
      <c r="J54" s="3"/>
      <c r="K54" s="4"/>
    </row>
    <row r="55" spans="1:13" ht="18" customHeight="1" x14ac:dyDescent="0.3">
      <c r="B55" s="5"/>
      <c r="C55" s="97" t="s">
        <v>15</v>
      </c>
      <c r="D55" s="98" t="s">
        <v>34</v>
      </c>
      <c r="E55" s="225" t="s">
        <v>100</v>
      </c>
      <c r="F55" s="225"/>
      <c r="G55" s="225"/>
      <c r="H55" s="226"/>
      <c r="I55" s="6"/>
      <c r="J55" s="3"/>
      <c r="K55" s="4"/>
    </row>
    <row r="56" spans="1:13" ht="35.25" customHeight="1" x14ac:dyDescent="0.3">
      <c r="B56" s="5"/>
      <c r="C56" s="216" t="s">
        <v>116</v>
      </c>
      <c r="D56" s="217"/>
      <c r="E56" s="217"/>
      <c r="F56" s="217"/>
      <c r="G56" s="217"/>
      <c r="H56" s="218"/>
      <c r="I56" s="6"/>
      <c r="J56" s="3"/>
      <c r="K56" s="4"/>
    </row>
    <row r="57" spans="1:13" ht="36" customHeight="1" x14ac:dyDescent="0.3">
      <c r="B57" s="5"/>
      <c r="C57" s="219"/>
      <c r="D57" s="220"/>
      <c r="E57" s="220"/>
      <c r="F57" s="220"/>
      <c r="G57" s="220"/>
      <c r="H57" s="221"/>
      <c r="I57" s="6"/>
      <c r="J57" s="3"/>
      <c r="K57" s="4"/>
    </row>
    <row r="58" spans="1:13" ht="8.25" customHeight="1" thickBot="1" x14ac:dyDescent="0.35">
      <c r="B58" s="34"/>
      <c r="C58" s="35"/>
      <c r="D58" s="36"/>
      <c r="E58" s="36"/>
      <c r="F58" s="36"/>
      <c r="G58" s="36"/>
      <c r="H58" s="36"/>
      <c r="I58" s="37"/>
      <c r="J58" s="3"/>
      <c r="K58" s="4"/>
    </row>
    <row r="59" spans="1:13" ht="8.25" customHeight="1" x14ac:dyDescent="0.3">
      <c r="B59" s="1"/>
      <c r="C59" s="2"/>
      <c r="D59" s="1"/>
      <c r="E59" s="1"/>
      <c r="F59" s="1"/>
      <c r="G59" s="1"/>
      <c r="H59" s="1"/>
      <c r="I59" s="1"/>
      <c r="J59" s="3"/>
      <c r="K59" s="4"/>
    </row>
    <row r="60" spans="1:13" ht="11.25" customHeight="1" x14ac:dyDescent="0.3">
      <c r="B60" s="1"/>
      <c r="C60" s="2"/>
      <c r="D60" s="1"/>
      <c r="E60" s="1"/>
      <c r="F60" s="1"/>
      <c r="G60" s="1"/>
      <c r="H60" s="1"/>
      <c r="I60" s="1"/>
      <c r="J60" s="3"/>
      <c r="K60" s="4"/>
    </row>
    <row r="61" spans="1:13" ht="23.4" x14ac:dyDescent="0.3">
      <c r="B61" s="1"/>
      <c r="C61" s="2"/>
      <c r="D61" s="1"/>
      <c r="E61" s="1"/>
      <c r="F61" s="1"/>
      <c r="G61" s="1"/>
      <c r="H61" s="1"/>
      <c r="I61" s="1"/>
      <c r="J61" s="3"/>
      <c r="K61" s="4"/>
    </row>
    <row r="62" spans="1:13" ht="23.4" x14ac:dyDescent="0.3">
      <c r="B62" s="1"/>
      <c r="D62" s="1"/>
      <c r="E62" s="1"/>
      <c r="F62" s="1"/>
      <c r="G62" s="1"/>
      <c r="H62" s="1"/>
      <c r="I62" s="1"/>
      <c r="J62" s="3"/>
      <c r="K62" s="4"/>
    </row>
    <row r="63" spans="1:13" ht="23.4" x14ac:dyDescent="0.3">
      <c r="B63" s="1"/>
      <c r="D63" s="1"/>
      <c r="E63" s="1"/>
      <c r="F63" s="1"/>
      <c r="G63" s="1"/>
      <c r="H63" s="1"/>
      <c r="I63" s="1"/>
      <c r="J63" s="3"/>
      <c r="K63" s="4"/>
    </row>
    <row r="64" spans="1:13" ht="23.4" x14ac:dyDescent="0.3">
      <c r="B64" s="1"/>
      <c r="D64" s="1"/>
      <c r="E64" s="1"/>
      <c r="F64" s="1"/>
      <c r="G64" s="1"/>
      <c r="H64" s="1"/>
      <c r="I64" s="1"/>
      <c r="J64" s="3"/>
      <c r="K64" s="4"/>
    </row>
    <row r="65" spans="2:11" ht="23.4" x14ac:dyDescent="0.3">
      <c r="B65" s="1"/>
      <c r="D65" s="1"/>
      <c r="E65" s="1"/>
      <c r="F65" s="1"/>
      <c r="G65" s="1"/>
      <c r="H65" s="1"/>
      <c r="I65" s="1"/>
      <c r="J65" s="3"/>
      <c r="K65" s="4"/>
    </row>
    <row r="66" spans="2:11" ht="23.4" x14ac:dyDescent="0.3">
      <c r="B66" s="1"/>
      <c r="D66" s="1"/>
      <c r="E66" s="1"/>
      <c r="F66" s="1"/>
      <c r="G66" s="1"/>
      <c r="H66" s="1"/>
      <c r="I66" s="1"/>
      <c r="J66" s="3"/>
      <c r="K66" s="4"/>
    </row>
    <row r="67" spans="2:11" ht="23.4" x14ac:dyDescent="0.3">
      <c r="B67" s="1"/>
      <c r="D67" s="1"/>
      <c r="E67" s="1"/>
      <c r="F67" s="1"/>
      <c r="G67" s="1"/>
      <c r="H67" s="1"/>
      <c r="I67" s="1"/>
      <c r="J67" s="3"/>
      <c r="K67" s="4"/>
    </row>
    <row r="68" spans="2:11" ht="23.4" x14ac:dyDescent="0.3">
      <c r="B68" s="1"/>
      <c r="C68" s="2"/>
      <c r="D68" s="1"/>
      <c r="E68" s="1"/>
      <c r="F68" s="1"/>
      <c r="G68" s="1"/>
      <c r="H68" s="1"/>
      <c r="I68" s="1"/>
      <c r="J68" s="3"/>
      <c r="K68" s="4"/>
    </row>
    <row r="69" spans="2:11" ht="23.4" x14ac:dyDescent="0.3">
      <c r="B69" s="1"/>
      <c r="C69" s="2"/>
      <c r="D69" s="1"/>
      <c r="E69" s="1"/>
      <c r="F69" s="1"/>
      <c r="G69" s="1"/>
      <c r="H69" s="1"/>
      <c r="I69" s="1"/>
      <c r="J69" s="3"/>
      <c r="K69" s="4"/>
    </row>
    <row r="70" spans="2:11" ht="23.4" x14ac:dyDescent="0.3">
      <c r="B70" s="1"/>
      <c r="C70" s="2"/>
      <c r="D70" s="1"/>
      <c r="E70" s="1"/>
      <c r="F70" s="1"/>
      <c r="G70" s="1"/>
      <c r="H70" s="1"/>
      <c r="I70" s="1"/>
      <c r="J70" s="3"/>
      <c r="K70" s="4"/>
    </row>
    <row r="71" spans="2:11" ht="23.4" x14ac:dyDescent="0.3">
      <c r="B71" s="1"/>
      <c r="C71" s="2"/>
      <c r="D71" s="1"/>
      <c r="E71" s="1"/>
      <c r="F71" s="1"/>
      <c r="G71" s="1"/>
      <c r="H71" s="1"/>
      <c r="I71" s="1"/>
      <c r="J71" s="3"/>
      <c r="K71" s="4"/>
    </row>
    <row r="72" spans="2:11" ht="23.4" x14ac:dyDescent="0.3">
      <c r="B72" s="1"/>
      <c r="C72" s="2"/>
      <c r="D72" s="1"/>
      <c r="E72" s="1"/>
      <c r="F72" s="1"/>
      <c r="G72" s="1"/>
      <c r="H72" s="1"/>
      <c r="I72" s="1"/>
      <c r="J72" s="3"/>
      <c r="K72" s="4"/>
    </row>
    <row r="73" spans="2:11" ht="23.4" x14ac:dyDescent="0.3">
      <c r="B73" s="1"/>
      <c r="C73" s="2"/>
      <c r="D73" s="1"/>
      <c r="E73" s="1"/>
      <c r="F73" s="1"/>
      <c r="G73" s="1"/>
      <c r="H73" s="1"/>
      <c r="I73" s="1"/>
      <c r="J73" s="3"/>
      <c r="K73" s="4"/>
    </row>
    <row r="74" spans="2:11" ht="23.4" x14ac:dyDescent="0.3">
      <c r="B74" s="1"/>
      <c r="C74" s="2"/>
      <c r="D74" s="1"/>
      <c r="E74" s="1"/>
      <c r="F74" s="1"/>
      <c r="G74" s="1"/>
      <c r="H74" s="1"/>
      <c r="I74" s="1"/>
      <c r="J74" s="3"/>
      <c r="K74" s="4"/>
    </row>
    <row r="75" spans="2:11" ht="23.4" x14ac:dyDescent="0.3">
      <c r="B75" s="1"/>
      <c r="C75" s="2"/>
      <c r="D75" s="1"/>
      <c r="E75" s="1"/>
      <c r="F75" s="1"/>
      <c r="G75" s="1"/>
      <c r="H75" s="1"/>
      <c r="I75" s="1"/>
      <c r="J75" s="3"/>
      <c r="K75" s="4"/>
    </row>
    <row r="76" spans="2:11" ht="23.4" x14ac:dyDescent="0.3">
      <c r="B76" s="1"/>
      <c r="C76" s="2"/>
      <c r="D76" s="1"/>
      <c r="E76" s="1"/>
      <c r="F76" s="1"/>
      <c r="G76" s="1"/>
      <c r="H76" s="1"/>
      <c r="I76" s="1"/>
      <c r="J76" s="3"/>
      <c r="K76" s="4"/>
    </row>
    <row r="77" spans="2:11" ht="23.4" x14ac:dyDescent="0.3">
      <c r="B77" s="1"/>
      <c r="C77" s="2"/>
      <c r="D77" s="1"/>
      <c r="E77" s="1"/>
      <c r="F77" s="1"/>
      <c r="G77" s="1"/>
      <c r="H77" s="1"/>
      <c r="I77" s="1"/>
      <c r="J77" s="3"/>
      <c r="K77" s="4"/>
    </row>
    <row r="78" spans="2:11" ht="23.4" x14ac:dyDescent="0.3">
      <c r="B78" s="1"/>
      <c r="C78" s="2"/>
      <c r="D78" s="1"/>
      <c r="E78" s="1"/>
      <c r="F78" s="1"/>
      <c r="G78" s="1"/>
      <c r="H78" s="1"/>
      <c r="I78" s="1"/>
      <c r="J78" s="3"/>
      <c r="K78" s="4"/>
    </row>
    <row r="79" spans="2:11" ht="23.4" x14ac:dyDescent="0.3">
      <c r="B79" s="1"/>
      <c r="C79" s="2"/>
      <c r="D79" s="1"/>
      <c r="E79" s="1"/>
      <c r="F79" s="1"/>
      <c r="G79" s="1"/>
      <c r="H79" s="1"/>
      <c r="I79" s="1"/>
      <c r="J79" s="3"/>
      <c r="K79" s="4"/>
    </row>
    <row r="80" spans="2:11" ht="23.4" x14ac:dyDescent="0.3">
      <c r="B80" s="1"/>
      <c r="C80" s="2"/>
      <c r="D80" s="1"/>
      <c r="E80" s="1"/>
      <c r="F80" s="1"/>
      <c r="G80" s="1"/>
      <c r="H80" s="1"/>
      <c r="I80" s="1"/>
      <c r="J80" s="3"/>
      <c r="K80" s="4"/>
    </row>
    <row r="81" spans="2:11" ht="23.4" x14ac:dyDescent="0.3">
      <c r="B81" s="1"/>
      <c r="C81" s="2"/>
      <c r="D81" s="1"/>
      <c r="E81" s="1"/>
      <c r="F81" s="1"/>
      <c r="G81" s="1"/>
      <c r="H81" s="1"/>
      <c r="I81" s="1"/>
      <c r="J81" s="3"/>
      <c r="K81" s="4"/>
    </row>
    <row r="82" spans="2:11" ht="23.4" x14ac:dyDescent="0.3">
      <c r="B82" s="1"/>
      <c r="C82" s="2"/>
      <c r="D82" s="1"/>
      <c r="E82" s="1"/>
      <c r="F82" s="1"/>
      <c r="G82" s="1"/>
      <c r="H82" s="1"/>
      <c r="I82" s="1"/>
      <c r="J82" s="3"/>
      <c r="K82" s="4"/>
    </row>
    <row r="83" spans="2:11" ht="23.4" x14ac:dyDescent="0.3">
      <c r="B83" s="1"/>
      <c r="C83" s="2"/>
      <c r="D83" s="1"/>
      <c r="E83" s="1"/>
      <c r="F83" s="1"/>
      <c r="G83" s="1"/>
      <c r="H83" s="1"/>
      <c r="I83" s="1"/>
      <c r="J83" s="3"/>
      <c r="K83" s="4"/>
    </row>
    <row r="84" spans="2:11" ht="23.4" x14ac:dyDescent="0.3">
      <c r="B84" s="1"/>
      <c r="C84" s="2"/>
      <c r="D84" s="1"/>
      <c r="E84" s="1"/>
      <c r="F84" s="1"/>
      <c r="G84" s="1"/>
      <c r="H84" s="1"/>
      <c r="I84" s="1"/>
      <c r="J84" s="3"/>
      <c r="K84" s="4"/>
    </row>
    <row r="85" spans="2:11" ht="23.4" x14ac:dyDescent="0.3">
      <c r="B85" s="1"/>
      <c r="C85" s="2"/>
      <c r="D85" s="1"/>
      <c r="E85" s="1"/>
      <c r="F85" s="1"/>
      <c r="G85" s="1"/>
      <c r="H85" s="1"/>
      <c r="I85" s="1"/>
      <c r="J85" s="3"/>
      <c r="K85" s="4"/>
    </row>
    <row r="86" spans="2:11" ht="23.4" x14ac:dyDescent="0.3">
      <c r="B86" s="1"/>
      <c r="C86" s="2"/>
      <c r="D86" s="1"/>
      <c r="E86" s="1"/>
      <c r="F86" s="1"/>
      <c r="G86" s="1"/>
      <c r="H86" s="1"/>
      <c r="I86" s="1"/>
      <c r="J86" s="3"/>
      <c r="K86" s="4"/>
    </row>
    <row r="87" spans="2:11" ht="23.4" x14ac:dyDescent="0.3">
      <c r="B87" s="1"/>
      <c r="C87" s="2"/>
      <c r="D87" s="1"/>
      <c r="E87" s="1"/>
      <c r="F87" s="1"/>
      <c r="G87" s="1"/>
      <c r="H87" s="1"/>
      <c r="I87" s="1"/>
      <c r="J87" s="3"/>
      <c r="K87" s="4"/>
    </row>
    <row r="88" spans="2:11" ht="23.4" x14ac:dyDescent="0.3">
      <c r="B88" s="1"/>
      <c r="C88" s="2"/>
      <c r="D88" s="1"/>
      <c r="E88" s="1"/>
      <c r="F88" s="1"/>
      <c r="G88" s="1"/>
      <c r="H88" s="1"/>
      <c r="I88" s="1"/>
      <c r="J88" s="3"/>
      <c r="K88" s="4"/>
    </row>
    <row r="89" spans="2:11" ht="23.4" x14ac:dyDescent="0.3">
      <c r="B89" s="1"/>
      <c r="C89" s="2"/>
      <c r="D89" s="1"/>
      <c r="E89" s="1"/>
      <c r="F89" s="1"/>
      <c r="G89" s="1"/>
      <c r="H89" s="1"/>
      <c r="I89" s="1"/>
      <c r="J89" s="3"/>
      <c r="K89" s="4"/>
    </row>
    <row r="90" spans="2:11" ht="23.4" x14ac:dyDescent="0.3">
      <c r="B90" s="1"/>
      <c r="C90" s="2"/>
      <c r="D90" s="1"/>
      <c r="E90" s="1"/>
      <c r="F90" s="1"/>
      <c r="G90" s="1"/>
      <c r="H90" s="1"/>
      <c r="I90" s="1"/>
      <c r="J90" s="3"/>
      <c r="K90" s="4"/>
    </row>
    <row r="91" spans="2:11" ht="23.4" x14ac:dyDescent="0.3">
      <c r="B91" s="1"/>
      <c r="C91" s="2"/>
      <c r="D91" s="1"/>
      <c r="E91" s="1"/>
      <c r="F91" s="1"/>
      <c r="G91" s="1"/>
      <c r="H91" s="1"/>
      <c r="I91" s="1"/>
      <c r="J91" s="3"/>
      <c r="K91" s="4"/>
    </row>
    <row r="92" spans="2:11" ht="23.4" x14ac:dyDescent="0.3">
      <c r="B92" s="1"/>
      <c r="C92" s="2"/>
      <c r="D92" s="1"/>
      <c r="E92" s="1"/>
      <c r="F92" s="1"/>
      <c r="G92" s="1"/>
      <c r="H92" s="1"/>
      <c r="I92" s="1"/>
      <c r="J92" s="3"/>
      <c r="K92" s="4"/>
    </row>
    <row r="93" spans="2:11" ht="23.4" x14ac:dyDescent="0.3">
      <c r="B93" s="1"/>
      <c r="C93" s="2"/>
      <c r="D93" s="1"/>
      <c r="E93" s="1"/>
      <c r="F93" s="1"/>
      <c r="G93" s="1"/>
      <c r="H93" s="1"/>
      <c r="I93" s="1"/>
      <c r="J93" s="3"/>
      <c r="K93" s="4"/>
    </row>
    <row r="94" spans="2:11" ht="23.4" x14ac:dyDescent="0.3">
      <c r="B94" s="1"/>
      <c r="C94" s="2"/>
      <c r="D94" s="1"/>
      <c r="E94" s="1"/>
      <c r="F94" s="1"/>
      <c r="G94" s="1"/>
      <c r="H94" s="1"/>
      <c r="I94" s="1"/>
      <c r="J94" s="3"/>
      <c r="K94" s="4"/>
    </row>
    <row r="95" spans="2:11" ht="23.4" x14ac:dyDescent="0.3">
      <c r="B95" s="1"/>
      <c r="C95" s="2"/>
      <c r="D95" s="1"/>
      <c r="E95" s="1"/>
      <c r="F95" s="1"/>
      <c r="G95" s="1"/>
      <c r="H95" s="1"/>
      <c r="I95" s="1"/>
      <c r="J95" s="3"/>
      <c r="K95" s="4"/>
    </row>
    <row r="96" spans="2:11" ht="23.4" x14ac:dyDescent="0.3">
      <c r="B96" s="1"/>
      <c r="C96" s="2"/>
      <c r="D96" s="1"/>
      <c r="E96" s="1"/>
      <c r="F96" s="1"/>
      <c r="G96" s="1"/>
      <c r="H96" s="1"/>
      <c r="I96" s="1"/>
      <c r="J96" s="3"/>
      <c r="K96" s="4"/>
    </row>
    <row r="97" spans="2:11" ht="23.4" x14ac:dyDescent="0.3">
      <c r="B97" s="1"/>
      <c r="C97" s="2"/>
      <c r="D97" s="1"/>
      <c r="E97" s="1"/>
      <c r="F97" s="1"/>
      <c r="G97" s="1"/>
      <c r="H97" s="1"/>
      <c r="I97" s="1"/>
      <c r="J97" s="3"/>
      <c r="K97" s="4"/>
    </row>
    <row r="98" spans="2:11" ht="23.4" x14ac:dyDescent="0.3">
      <c r="B98" s="1"/>
      <c r="C98" s="2"/>
      <c r="D98" s="1"/>
      <c r="E98" s="1"/>
      <c r="F98" s="1"/>
      <c r="G98" s="1"/>
      <c r="H98" s="1"/>
      <c r="I98" s="1"/>
      <c r="J98" s="3"/>
      <c r="K98" s="4"/>
    </row>
    <row r="99" spans="2:11" ht="23.4" x14ac:dyDescent="0.3">
      <c r="B99" s="1"/>
      <c r="C99" s="2"/>
      <c r="D99" s="1"/>
      <c r="E99" s="1"/>
      <c r="F99" s="1"/>
      <c r="G99" s="1"/>
      <c r="H99" s="1"/>
      <c r="I99" s="1"/>
      <c r="J99" s="3"/>
      <c r="K99" s="4"/>
    </row>
    <row r="100" spans="2:11" ht="23.4" x14ac:dyDescent="0.3">
      <c r="B100" s="1"/>
      <c r="C100" s="2"/>
      <c r="D100" s="1"/>
      <c r="E100" s="1"/>
      <c r="F100" s="1"/>
      <c r="G100" s="1"/>
      <c r="H100" s="1"/>
      <c r="I100" s="1"/>
      <c r="J100" s="3"/>
      <c r="K100" s="4"/>
    </row>
    <row r="101" spans="2:11" ht="23.4" x14ac:dyDescent="0.3">
      <c r="B101" s="1"/>
      <c r="C101" s="2"/>
      <c r="D101" s="1"/>
      <c r="E101" s="1"/>
      <c r="F101" s="1"/>
      <c r="G101" s="1"/>
      <c r="H101" s="1"/>
      <c r="I101" s="1"/>
      <c r="J101" s="3"/>
      <c r="K101" s="4"/>
    </row>
    <row r="102" spans="2:11" ht="23.4" x14ac:dyDescent="0.3">
      <c r="B102" s="1"/>
      <c r="C102" s="2"/>
      <c r="D102" s="1"/>
      <c r="E102" s="1"/>
      <c r="F102" s="1"/>
      <c r="G102" s="1"/>
      <c r="H102" s="1"/>
      <c r="I102" s="1"/>
      <c r="J102" s="3"/>
      <c r="K102" s="4"/>
    </row>
    <row r="103" spans="2:11" ht="23.4" x14ac:dyDescent="0.3">
      <c r="B103" s="1"/>
      <c r="C103" s="2"/>
      <c r="D103" s="1"/>
      <c r="E103" s="1"/>
      <c r="F103" s="1"/>
      <c r="G103" s="1"/>
      <c r="H103" s="1"/>
      <c r="I103" s="1"/>
      <c r="J103" s="3"/>
      <c r="K103" s="4"/>
    </row>
    <row r="104" spans="2:11" ht="23.4" x14ac:dyDescent="0.3">
      <c r="B104" s="1"/>
      <c r="C104" s="2"/>
      <c r="D104" s="1"/>
      <c r="E104" s="1"/>
      <c r="F104" s="1"/>
      <c r="G104" s="1"/>
      <c r="H104" s="1"/>
      <c r="I104" s="1"/>
      <c r="J104" s="3"/>
      <c r="K104" s="4"/>
    </row>
    <row r="105" spans="2:11" ht="23.4" x14ac:dyDescent="0.3">
      <c r="B105" s="1"/>
      <c r="C105" s="2"/>
      <c r="D105" s="1"/>
      <c r="E105" s="1"/>
      <c r="F105" s="1"/>
      <c r="G105" s="1"/>
      <c r="H105" s="1"/>
      <c r="I105" s="1"/>
      <c r="J105" s="3"/>
      <c r="K105" s="4"/>
    </row>
    <row r="106" spans="2:11" ht="23.4" x14ac:dyDescent="0.3">
      <c r="B106" s="1"/>
      <c r="C106" s="2"/>
      <c r="D106" s="1"/>
      <c r="E106" s="1"/>
      <c r="F106" s="1"/>
      <c r="G106" s="1"/>
      <c r="H106" s="1"/>
      <c r="I106" s="1"/>
      <c r="J106" s="3"/>
      <c r="K106" s="4"/>
    </row>
    <row r="107" spans="2:11" ht="23.4" x14ac:dyDescent="0.3">
      <c r="B107" s="1"/>
      <c r="C107" s="2"/>
      <c r="D107" s="1"/>
      <c r="E107" s="1"/>
      <c r="F107" s="1"/>
      <c r="G107" s="1"/>
      <c r="H107" s="1"/>
      <c r="I107" s="1"/>
      <c r="J107" s="3"/>
      <c r="K107" s="4"/>
    </row>
    <row r="108" spans="2:11" ht="23.4" x14ac:dyDescent="0.3">
      <c r="B108" s="1"/>
      <c r="C108" s="2"/>
      <c r="D108" s="1"/>
      <c r="E108" s="1"/>
      <c r="F108" s="1"/>
      <c r="G108" s="1"/>
      <c r="H108" s="1"/>
      <c r="I108" s="1"/>
      <c r="J108" s="3"/>
      <c r="K108" s="4"/>
    </row>
  </sheetData>
  <mergeCells count="14">
    <mergeCell ref="B2:C2"/>
    <mergeCell ref="E3:H3"/>
    <mergeCell ref="E4:F4"/>
    <mergeCell ref="G4:H4"/>
    <mergeCell ref="D2:I2"/>
    <mergeCell ref="C6:C8"/>
    <mergeCell ref="D9:H9"/>
    <mergeCell ref="D18:H18"/>
    <mergeCell ref="D28:H28"/>
    <mergeCell ref="C56:H57"/>
    <mergeCell ref="C51:H51"/>
    <mergeCell ref="C52:H54"/>
    <mergeCell ref="E55:H55"/>
    <mergeCell ref="D41:H41"/>
  </mergeCells>
  <pageMargins left="0.39370078740157483" right="0.39370078740157483" top="0.39370078740157483" bottom="0.3937007874015748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110" zoomScaleNormal="110" workbookViewId="0">
      <selection activeCell="H10" sqref="H10"/>
    </sheetView>
  </sheetViews>
  <sheetFormatPr baseColWidth="10" defaultRowHeight="14.4" x14ac:dyDescent="0.3"/>
  <cols>
    <col min="1" max="1" width="1" customWidth="1"/>
    <col min="2" max="2" width="4.6640625" customWidth="1"/>
    <col min="3" max="3" width="62.88671875" customWidth="1"/>
    <col min="4" max="4" width="6.5546875" customWidth="1"/>
    <col min="5" max="8" width="11.6640625" customWidth="1"/>
    <col min="9" max="9" width="0.88671875" customWidth="1"/>
    <col min="10" max="10" width="3.109375" customWidth="1"/>
    <col min="11" max="11" width="23.109375" customWidth="1"/>
  </cols>
  <sheetData>
    <row r="1" spans="1:12" ht="4.5" customHeight="1" thickBot="1" x14ac:dyDescent="0.35">
      <c r="B1" s="1"/>
      <c r="C1" s="2"/>
      <c r="D1" s="1"/>
      <c r="E1" s="1"/>
      <c r="F1" s="1"/>
      <c r="G1" s="1"/>
      <c r="H1" s="1"/>
      <c r="I1" s="1"/>
      <c r="J1" s="3"/>
      <c r="K1" s="4"/>
    </row>
    <row r="2" spans="1:12" ht="26.25" thickBot="1" x14ac:dyDescent="0.3">
      <c r="B2" s="227" t="str">
        <f>'Données Admin'!D2</f>
        <v xml:space="preserve">CAP Electricien </v>
      </c>
      <c r="C2" s="228"/>
      <c r="D2" s="241" t="s">
        <v>68</v>
      </c>
      <c r="E2" s="241"/>
      <c r="F2" s="241"/>
      <c r="G2" s="241"/>
      <c r="H2" s="241"/>
      <c r="I2" s="242"/>
      <c r="J2" s="3"/>
      <c r="K2" s="4"/>
    </row>
    <row r="3" spans="1:12" ht="23.4" x14ac:dyDescent="0.3">
      <c r="B3" s="102"/>
      <c r="C3" s="103" t="s">
        <v>123</v>
      </c>
      <c r="D3" s="104"/>
      <c r="E3" s="229" t="str">
        <f>'Données Admin'!C10</f>
        <v>2020</v>
      </c>
      <c r="F3" s="230"/>
      <c r="G3" s="230"/>
      <c r="H3" s="230"/>
      <c r="I3" s="105"/>
      <c r="J3" s="3"/>
      <c r="K3" s="4"/>
    </row>
    <row r="4" spans="1:12" ht="19.5" customHeight="1" x14ac:dyDescent="0.3">
      <c r="B4" s="102"/>
      <c r="C4" s="106" t="s">
        <v>115</v>
      </c>
      <c r="D4" s="107"/>
      <c r="E4" s="231" t="str">
        <f>'Données Admin'!C12</f>
        <v>Prénom</v>
      </c>
      <c r="F4" s="232"/>
      <c r="G4" s="231" t="str">
        <f>'Données Admin'!C14</f>
        <v>Nom du candidat</v>
      </c>
      <c r="H4" s="232"/>
      <c r="I4" s="105"/>
      <c r="J4" s="3"/>
      <c r="K4" s="4"/>
    </row>
    <row r="5" spans="1:12" ht="19.5" customHeight="1" x14ac:dyDescent="0.3">
      <c r="B5" s="102"/>
      <c r="C5" s="106" t="s">
        <v>29</v>
      </c>
      <c r="D5" s="107"/>
      <c r="E5" s="231" t="str">
        <f>'Données Admin'!C18</f>
        <v>A2020 0000 0000</v>
      </c>
      <c r="F5" s="232"/>
      <c r="G5" s="108"/>
      <c r="H5" s="108"/>
      <c r="I5" s="105"/>
      <c r="J5" s="3"/>
      <c r="K5" s="4"/>
    </row>
    <row r="6" spans="1:12" ht="15" customHeight="1" x14ac:dyDescent="0.3">
      <c r="B6" s="170"/>
      <c r="C6" s="211" t="s">
        <v>18</v>
      </c>
      <c r="D6" s="7"/>
      <c r="E6" s="113" t="s">
        <v>0</v>
      </c>
      <c r="F6" s="114" t="s">
        <v>1</v>
      </c>
      <c r="G6" s="114" t="s">
        <v>2</v>
      </c>
      <c r="H6" s="114" t="s">
        <v>3</v>
      </c>
      <c r="I6" s="6"/>
      <c r="J6" s="3"/>
      <c r="K6" s="4"/>
    </row>
    <row r="7" spans="1:12" ht="37.5" customHeight="1" x14ac:dyDescent="0.3">
      <c r="B7" s="5"/>
      <c r="C7" s="212"/>
      <c r="D7" s="8"/>
      <c r="E7" s="109" t="str">
        <f>'[1]Description des 4 Niveaux'!D8</f>
        <v>Compétence non acquise</v>
      </c>
      <c r="F7" s="110" t="str">
        <f>'[1]Description des 4 Niveaux'!D11</f>
        <v>Compétence en cours d'acquisition non stabilisée</v>
      </c>
      <c r="G7" s="110" t="str">
        <f>'[1]Description des 4 Niveaux'!D14</f>
        <v>Compétence partiellement aquise</v>
      </c>
      <c r="H7" s="110" t="str">
        <f>'[1]Description des 4 Niveaux'!D17</f>
        <v>Compétence totalement acquise et transférable</v>
      </c>
      <c r="I7" s="6"/>
      <c r="J7" s="3"/>
      <c r="K7" s="4"/>
    </row>
    <row r="8" spans="1:12" ht="15" customHeight="1" x14ac:dyDescent="0.3">
      <c r="B8" s="171"/>
      <c r="C8" s="213"/>
      <c r="D8" s="9"/>
      <c r="E8" s="111">
        <v>0</v>
      </c>
      <c r="F8" s="112" t="s">
        <v>4</v>
      </c>
      <c r="G8" s="112" t="s">
        <v>5</v>
      </c>
      <c r="H8" s="112" t="s">
        <v>6</v>
      </c>
      <c r="I8" s="6"/>
      <c r="J8" s="3"/>
      <c r="K8" s="4"/>
    </row>
    <row r="9" spans="1:12" ht="17.25" customHeight="1" thickBot="1" x14ac:dyDescent="0.35">
      <c r="B9" s="5"/>
      <c r="C9" s="10"/>
      <c r="D9" s="214" t="s">
        <v>95</v>
      </c>
      <c r="E9" s="214"/>
      <c r="F9" s="214"/>
      <c r="G9" s="214"/>
      <c r="H9" s="214"/>
      <c r="I9" s="6"/>
      <c r="J9" s="3"/>
      <c r="K9" s="4"/>
    </row>
    <row r="10" spans="1:12" ht="24" thickBot="1" x14ac:dyDescent="0.35">
      <c r="B10" s="115">
        <v>0.4</v>
      </c>
      <c r="C10" s="12" t="s">
        <v>69</v>
      </c>
      <c r="D10" s="13"/>
      <c r="E10" s="164"/>
      <c r="F10" s="165"/>
      <c r="G10" s="164"/>
      <c r="H10" s="166"/>
      <c r="I10" s="6"/>
      <c r="J10" s="3">
        <f>IF(E10="X",0,IF(F10="X",F18,IF(G10="X",G18,IF(H10="X",H18,0))))</f>
        <v>0</v>
      </c>
      <c r="K10" s="14" t="str">
        <f>IF(E10="X","",IF(F10="X","",IF(G10="X","",IF(H10="X",""," A  COMPLETER"))))</f>
        <v xml:space="preserve"> A  COMPLETER</v>
      </c>
    </row>
    <row r="11" spans="1:12" ht="15" customHeight="1" x14ac:dyDescent="0.3">
      <c r="A11" s="15"/>
      <c r="B11" s="16"/>
      <c r="C11" s="116" t="s">
        <v>7</v>
      </c>
      <c r="D11" s="184" t="s">
        <v>125</v>
      </c>
      <c r="E11" s="201" t="s">
        <v>127</v>
      </c>
      <c r="F11" s="201" t="s">
        <v>128</v>
      </c>
      <c r="G11" s="201" t="s">
        <v>129</v>
      </c>
      <c r="H11" s="201" t="s">
        <v>130</v>
      </c>
      <c r="I11" s="6"/>
      <c r="J11" s="3"/>
      <c r="K11" s="4"/>
    </row>
    <row r="12" spans="1:12" ht="12.75" customHeight="1" x14ac:dyDescent="0.3">
      <c r="A12" s="1"/>
      <c r="B12" s="39"/>
      <c r="C12" s="128" t="s">
        <v>72</v>
      </c>
      <c r="D12" s="191"/>
      <c r="E12" s="191"/>
      <c r="F12" s="191"/>
      <c r="G12" s="191"/>
      <c r="H12" s="191"/>
      <c r="I12" s="6"/>
      <c r="J12" s="3"/>
      <c r="K12" s="84" t="str">
        <f t="shared" ref="K12:K17" si="0">IF(D12="X","",IF(E12="X","",IF(F12="X","",IF(G12="X","",IF(H12="X",""," A  COMPLETER")))))</f>
        <v xml:space="preserve"> A  COMPLETER</v>
      </c>
      <c r="L12" s="1"/>
    </row>
    <row r="13" spans="1:12" ht="12.75" customHeight="1" x14ac:dyDescent="0.3">
      <c r="A13" s="1"/>
      <c r="B13" s="39"/>
      <c r="C13" s="128" t="s">
        <v>73</v>
      </c>
      <c r="D13" s="191"/>
      <c r="E13" s="191"/>
      <c r="F13" s="191"/>
      <c r="G13" s="191"/>
      <c r="H13" s="191"/>
      <c r="I13" s="6"/>
      <c r="J13" s="3"/>
      <c r="K13" s="84" t="str">
        <f t="shared" si="0"/>
        <v xml:space="preserve"> A  COMPLETER</v>
      </c>
      <c r="L13" s="1"/>
    </row>
    <row r="14" spans="1:12" ht="12.75" customHeight="1" x14ac:dyDescent="0.3">
      <c r="A14" s="1"/>
      <c r="B14" s="39"/>
      <c r="C14" s="128" t="s">
        <v>74</v>
      </c>
      <c r="D14" s="191"/>
      <c r="E14" s="191"/>
      <c r="F14" s="191"/>
      <c r="G14" s="191"/>
      <c r="H14" s="191"/>
      <c r="I14" s="6"/>
      <c r="J14" s="3"/>
      <c r="K14" s="84" t="str">
        <f t="shared" si="0"/>
        <v xml:space="preserve"> A  COMPLETER</v>
      </c>
      <c r="L14" s="1"/>
    </row>
    <row r="15" spans="1:12" ht="27.6" x14ac:dyDescent="0.3">
      <c r="A15" s="1"/>
      <c r="B15" s="39"/>
      <c r="C15" s="128" t="s">
        <v>75</v>
      </c>
      <c r="D15" s="191"/>
      <c r="E15" s="191"/>
      <c r="F15" s="191"/>
      <c r="G15" s="191"/>
      <c r="H15" s="191"/>
      <c r="I15" s="6"/>
      <c r="J15" s="3"/>
      <c r="K15" s="84" t="str">
        <f t="shared" si="0"/>
        <v xml:space="preserve"> A  COMPLETER</v>
      </c>
      <c r="L15" s="1"/>
    </row>
    <row r="16" spans="1:12" ht="12.75" customHeight="1" x14ac:dyDescent="0.3">
      <c r="A16" s="1"/>
      <c r="B16" s="39"/>
      <c r="C16" s="128" t="s">
        <v>76</v>
      </c>
      <c r="D16" s="191"/>
      <c r="E16" s="191"/>
      <c r="F16" s="191"/>
      <c r="G16" s="191"/>
      <c r="H16" s="191"/>
      <c r="I16" s="6"/>
      <c r="J16" s="3"/>
      <c r="K16" s="84" t="str">
        <f t="shared" si="0"/>
        <v xml:space="preserve"> A  COMPLETER</v>
      </c>
      <c r="L16" s="1"/>
    </row>
    <row r="17" spans="1:12" ht="12.75" customHeight="1" x14ac:dyDescent="0.3">
      <c r="A17" s="1"/>
      <c r="B17" s="39"/>
      <c r="C17" s="128" t="s">
        <v>50</v>
      </c>
      <c r="D17" s="191"/>
      <c r="E17" s="191"/>
      <c r="F17" s="191"/>
      <c r="G17" s="191"/>
      <c r="H17" s="191"/>
      <c r="I17" s="6"/>
      <c r="J17" s="3"/>
      <c r="K17" s="84" t="str">
        <f t="shared" si="0"/>
        <v xml:space="preserve"> A  COMPLETER</v>
      </c>
      <c r="L17" s="1"/>
    </row>
    <row r="18" spans="1:12" ht="6" customHeight="1" x14ac:dyDescent="0.3">
      <c r="B18" s="5"/>
      <c r="C18" s="10"/>
      <c r="D18" s="189"/>
      <c r="E18" s="185">
        <v>0</v>
      </c>
      <c r="F18" s="187">
        <f>H18/3</f>
        <v>2.6666666666666665</v>
      </c>
      <c r="G18" s="187">
        <f>H18*2/3</f>
        <v>5.333333333333333</v>
      </c>
      <c r="H18" s="187">
        <v>8</v>
      </c>
      <c r="I18" s="6"/>
      <c r="J18" s="3"/>
      <c r="K18" s="4"/>
    </row>
    <row r="19" spans="1:12" ht="16.5" customHeight="1" thickBot="1" x14ac:dyDescent="0.35">
      <c r="B19" s="5"/>
      <c r="C19" s="10"/>
      <c r="D19" s="215" t="s">
        <v>95</v>
      </c>
      <c r="E19" s="215"/>
      <c r="F19" s="215"/>
      <c r="G19" s="215"/>
      <c r="H19" s="215"/>
      <c r="I19" s="6"/>
      <c r="J19" s="3"/>
      <c r="K19" s="4"/>
    </row>
    <row r="20" spans="1:12" ht="24" thickBot="1" x14ac:dyDescent="0.35">
      <c r="A20" s="18"/>
      <c r="B20" s="117">
        <v>0.4</v>
      </c>
      <c r="C20" s="12" t="s">
        <v>70</v>
      </c>
      <c r="D20" s="19"/>
      <c r="E20" s="167"/>
      <c r="F20" s="168"/>
      <c r="G20" s="168"/>
      <c r="H20" s="169"/>
      <c r="I20" s="20"/>
      <c r="J20" s="3">
        <f>IF(E20="X",0,IF(F20="X",F25,IF(G20="X",G25,IF(H20="X",H25,0))))</f>
        <v>0</v>
      </c>
      <c r="K20" s="14" t="str">
        <f>IF(E20="X","",IF(F20="X","",IF(G20="X","",IF(H20="X",""," A  COMPLETER"))))</f>
        <v xml:space="preserve"> A  COMPLETER</v>
      </c>
      <c r="L20" s="18"/>
    </row>
    <row r="21" spans="1:12" ht="14.25" customHeight="1" x14ac:dyDescent="0.3">
      <c r="A21" s="15"/>
      <c r="B21" s="17"/>
      <c r="C21" s="118" t="s">
        <v>64</v>
      </c>
      <c r="D21" s="184" t="s">
        <v>125</v>
      </c>
      <c r="E21" s="201" t="s">
        <v>127</v>
      </c>
      <c r="F21" s="201" t="s">
        <v>128</v>
      </c>
      <c r="G21" s="201" t="s">
        <v>129</v>
      </c>
      <c r="H21" s="201" t="s">
        <v>130</v>
      </c>
      <c r="I21" s="6"/>
      <c r="J21" s="3"/>
      <c r="K21" s="4"/>
    </row>
    <row r="22" spans="1:12" ht="27.6" x14ac:dyDescent="0.3">
      <c r="A22" s="11"/>
      <c r="B22" s="17"/>
      <c r="C22" s="128" t="s">
        <v>77</v>
      </c>
      <c r="D22" s="195"/>
      <c r="E22" s="193"/>
      <c r="F22" s="196"/>
      <c r="G22" s="194"/>
      <c r="H22" s="196"/>
      <c r="I22" s="6"/>
      <c r="J22" s="3"/>
      <c r="K22" s="84" t="str">
        <f t="shared" ref="K22:K24" si="1">IF(D22="X","",IF(E22="X","",IF(F22="X","",IF(G22="X","",IF(H22="X",""," A  COMPLETER")))))</f>
        <v xml:space="preserve"> A  COMPLETER</v>
      </c>
      <c r="L22" s="1"/>
    </row>
    <row r="23" spans="1:12" ht="12.75" customHeight="1" x14ac:dyDescent="0.3">
      <c r="A23" s="11"/>
      <c r="B23" s="17"/>
      <c r="C23" s="128" t="s">
        <v>78</v>
      </c>
      <c r="D23" s="195"/>
      <c r="E23" s="193"/>
      <c r="F23" s="196"/>
      <c r="G23" s="194"/>
      <c r="H23" s="196"/>
      <c r="I23" s="6"/>
      <c r="J23" s="3"/>
      <c r="K23" s="84" t="str">
        <f t="shared" si="1"/>
        <v xml:space="preserve"> A  COMPLETER</v>
      </c>
      <c r="L23" s="1"/>
    </row>
    <row r="24" spans="1:12" ht="12.75" customHeight="1" x14ac:dyDescent="0.3">
      <c r="A24" s="11"/>
      <c r="B24" s="17"/>
      <c r="C24" s="128" t="s">
        <v>50</v>
      </c>
      <c r="D24" s="195"/>
      <c r="E24" s="193"/>
      <c r="F24" s="196"/>
      <c r="G24" s="194"/>
      <c r="H24" s="196"/>
      <c r="I24" s="6"/>
      <c r="J24" s="3"/>
      <c r="K24" s="84" t="str">
        <f t="shared" si="1"/>
        <v xml:space="preserve"> A  COMPLETER</v>
      </c>
      <c r="L24" s="1"/>
    </row>
    <row r="25" spans="1:12" ht="6" customHeight="1" x14ac:dyDescent="0.3">
      <c r="B25" s="5"/>
      <c r="C25" s="21"/>
      <c r="D25" s="10"/>
      <c r="E25" s="185">
        <v>0</v>
      </c>
      <c r="F25" s="186">
        <f>H25/3</f>
        <v>2.6666666666666665</v>
      </c>
      <c r="G25" s="187">
        <f>H25*2/3</f>
        <v>5.333333333333333</v>
      </c>
      <c r="H25" s="186">
        <v>8</v>
      </c>
      <c r="I25" s="6"/>
      <c r="J25" s="3"/>
      <c r="K25" s="4"/>
    </row>
    <row r="26" spans="1:12" ht="16.5" customHeight="1" thickBot="1" x14ac:dyDescent="0.35">
      <c r="B26" s="39"/>
      <c r="C26" s="10"/>
      <c r="D26" s="215" t="s">
        <v>95</v>
      </c>
      <c r="E26" s="215"/>
      <c r="F26" s="215"/>
      <c r="G26" s="215"/>
      <c r="H26" s="215"/>
      <c r="I26" s="6"/>
      <c r="J26" s="3"/>
      <c r="K26" s="4"/>
    </row>
    <row r="27" spans="1:12" ht="24" thickBot="1" x14ac:dyDescent="0.35">
      <c r="B27" s="115">
        <v>0.2</v>
      </c>
      <c r="C27" s="12" t="s">
        <v>71</v>
      </c>
      <c r="D27" s="13"/>
      <c r="E27" s="164"/>
      <c r="F27" s="165"/>
      <c r="G27" s="165"/>
      <c r="H27" s="166"/>
      <c r="I27" s="6"/>
      <c r="J27" s="3">
        <f>IF(E27="X",0,IF(F27="X",F32,IF(G27="X",G32,IF(H27="X",H32,0))))</f>
        <v>0</v>
      </c>
      <c r="K27" s="14" t="str">
        <f>IF(E27="X","",IF(F27="X","",IF(G27="X","",IF(H27="X",""," A  COMPLETER"))))</f>
        <v xml:space="preserve"> A  COMPLETER</v>
      </c>
    </row>
    <row r="28" spans="1:12" ht="14.25" customHeight="1" x14ac:dyDescent="0.3">
      <c r="A28" s="15"/>
      <c r="B28" s="17"/>
      <c r="C28" s="118" t="s">
        <v>19</v>
      </c>
      <c r="D28" s="184" t="s">
        <v>125</v>
      </c>
      <c r="E28" s="201" t="s">
        <v>127</v>
      </c>
      <c r="F28" s="201" t="s">
        <v>128</v>
      </c>
      <c r="G28" s="201" t="s">
        <v>129</v>
      </c>
      <c r="H28" s="201" t="s">
        <v>130</v>
      </c>
      <c r="I28" s="6"/>
      <c r="J28" s="3"/>
      <c r="K28" s="4"/>
    </row>
    <row r="29" spans="1:12" ht="12.75" customHeight="1" x14ac:dyDescent="0.3">
      <c r="A29" s="15"/>
      <c r="B29" s="17"/>
      <c r="C29" s="128" t="s">
        <v>79</v>
      </c>
      <c r="D29" s="195"/>
      <c r="E29" s="195"/>
      <c r="F29" s="196"/>
      <c r="G29" s="196"/>
      <c r="H29" s="196"/>
      <c r="I29" s="6"/>
      <c r="J29" s="3"/>
      <c r="K29" s="84" t="str">
        <f t="shared" ref="K29:K31" si="2">IF(D29="X","",IF(E29="X","",IF(F29="X","",IF(G29="X","",IF(H29="X",""," A  COMPLETER")))))</f>
        <v xml:space="preserve"> A  COMPLETER</v>
      </c>
    </row>
    <row r="30" spans="1:12" ht="12.75" customHeight="1" x14ac:dyDescent="0.3">
      <c r="A30" s="15"/>
      <c r="B30" s="17"/>
      <c r="C30" s="128" t="s">
        <v>81</v>
      </c>
      <c r="D30" s="195"/>
      <c r="E30" s="195"/>
      <c r="F30" s="196"/>
      <c r="G30" s="196"/>
      <c r="H30" s="196"/>
      <c r="I30" s="6"/>
      <c r="J30" s="3"/>
      <c r="K30" s="84" t="str">
        <f t="shared" si="2"/>
        <v xml:space="preserve"> A  COMPLETER</v>
      </c>
    </row>
    <row r="31" spans="1:12" ht="12.75" customHeight="1" x14ac:dyDescent="0.3">
      <c r="A31" s="15"/>
      <c r="B31" s="17"/>
      <c r="C31" s="128" t="s">
        <v>80</v>
      </c>
      <c r="D31" s="195"/>
      <c r="E31" s="195"/>
      <c r="F31" s="196"/>
      <c r="G31" s="196"/>
      <c r="H31" s="196"/>
      <c r="I31" s="6"/>
      <c r="J31" s="3"/>
      <c r="K31" s="84" t="str">
        <f t="shared" si="2"/>
        <v xml:space="preserve"> A  COMPLETER</v>
      </c>
    </row>
    <row r="32" spans="1:12" ht="10.5" customHeight="1" thickBot="1" x14ac:dyDescent="0.35">
      <c r="B32" s="5"/>
      <c r="C32" s="21"/>
      <c r="D32" s="189"/>
      <c r="E32" s="185">
        <v>0</v>
      </c>
      <c r="F32" s="186">
        <f>H32/3</f>
        <v>1.3333333333333333</v>
      </c>
      <c r="G32" s="186">
        <f>H32*2/3</f>
        <v>2.6666666666666665</v>
      </c>
      <c r="H32" s="186">
        <v>4</v>
      </c>
      <c r="I32" s="6"/>
      <c r="J32" s="3"/>
      <c r="K32" s="4"/>
    </row>
    <row r="33" spans="1:12" ht="28.2" thickBot="1" x14ac:dyDescent="0.35">
      <c r="A33" s="25"/>
      <c r="B33" s="17"/>
      <c r="C33" s="26" t="s">
        <v>11</v>
      </c>
      <c r="D33" s="27"/>
      <c r="E33" s="28" t="s">
        <v>12</v>
      </c>
      <c r="F33" s="81" t="s">
        <v>13</v>
      </c>
      <c r="G33" s="119" t="s">
        <v>14</v>
      </c>
      <c r="H33" s="120">
        <f>J10+J20+J27</f>
        <v>0</v>
      </c>
      <c r="I33" s="29"/>
      <c r="J33" s="3"/>
      <c r="K33" s="4"/>
      <c r="L33" s="25"/>
    </row>
    <row r="34" spans="1:12" ht="24" customHeight="1" x14ac:dyDescent="0.3">
      <c r="A34" s="30"/>
      <c r="B34" s="31"/>
      <c r="C34" s="32"/>
      <c r="D34" s="32"/>
      <c r="E34" s="32"/>
      <c r="F34" s="32"/>
      <c r="G34" s="32"/>
      <c r="H34" s="32"/>
      <c r="I34" s="33"/>
      <c r="J34" s="3"/>
      <c r="K34" s="4"/>
      <c r="L34" s="30"/>
    </row>
    <row r="35" spans="1:12" ht="23.4" x14ac:dyDescent="0.3">
      <c r="B35" s="5"/>
      <c r="C35" s="222" t="s">
        <v>35</v>
      </c>
      <c r="D35" s="223"/>
      <c r="E35" s="223"/>
      <c r="F35" s="223"/>
      <c r="G35" s="223"/>
      <c r="H35" s="224"/>
      <c r="I35" s="6"/>
      <c r="J35" s="3"/>
      <c r="K35" s="4"/>
    </row>
    <row r="36" spans="1:12" ht="23.4" x14ac:dyDescent="0.3">
      <c r="B36" s="5"/>
      <c r="C36" s="235" t="s">
        <v>99</v>
      </c>
      <c r="D36" s="236"/>
      <c r="E36" s="236"/>
      <c r="F36" s="236"/>
      <c r="G36" s="236"/>
      <c r="H36" s="237"/>
      <c r="I36" s="6"/>
      <c r="J36" s="3"/>
      <c r="K36" s="4"/>
    </row>
    <row r="37" spans="1:12" ht="23.4" x14ac:dyDescent="0.3">
      <c r="B37" s="5"/>
      <c r="C37" s="235"/>
      <c r="D37" s="236"/>
      <c r="E37" s="236"/>
      <c r="F37" s="236"/>
      <c r="G37" s="236"/>
      <c r="H37" s="237"/>
      <c r="I37" s="6"/>
      <c r="J37" s="3"/>
      <c r="K37" s="4"/>
    </row>
    <row r="38" spans="1:12" ht="31.5" customHeight="1" x14ac:dyDescent="0.3">
      <c r="B38" s="5"/>
      <c r="C38" s="235"/>
      <c r="D38" s="236"/>
      <c r="E38" s="236"/>
      <c r="F38" s="236"/>
      <c r="G38" s="236"/>
      <c r="H38" s="237"/>
      <c r="I38" s="6"/>
      <c r="J38" s="3"/>
      <c r="K38" s="4"/>
    </row>
    <row r="39" spans="1:12" ht="23.4" x14ac:dyDescent="0.3">
      <c r="B39" s="5"/>
      <c r="C39" s="235"/>
      <c r="D39" s="236"/>
      <c r="E39" s="236"/>
      <c r="F39" s="236"/>
      <c r="G39" s="236"/>
      <c r="H39" s="237"/>
      <c r="I39" s="6"/>
      <c r="J39" s="3"/>
      <c r="K39" s="4"/>
    </row>
    <row r="40" spans="1:12" ht="23.4" x14ac:dyDescent="0.3">
      <c r="B40" s="5"/>
      <c r="C40" s="97" t="s">
        <v>15</v>
      </c>
      <c r="D40" s="98" t="s">
        <v>34</v>
      </c>
      <c r="E40" s="225" t="s">
        <v>100</v>
      </c>
      <c r="F40" s="225"/>
      <c r="G40" s="225"/>
      <c r="H40" s="226"/>
      <c r="I40" s="6"/>
      <c r="J40" s="3"/>
      <c r="K40" s="4"/>
    </row>
    <row r="41" spans="1:12" ht="35.25" customHeight="1" x14ac:dyDescent="0.3">
      <c r="B41" s="5"/>
      <c r="C41" s="235" t="s">
        <v>116</v>
      </c>
      <c r="D41" s="236"/>
      <c r="E41" s="236"/>
      <c r="F41" s="236"/>
      <c r="G41" s="236"/>
      <c r="H41" s="237"/>
      <c r="I41" s="6"/>
      <c r="J41" s="3"/>
      <c r="K41" s="4"/>
    </row>
    <row r="42" spans="1:12" ht="34.5" customHeight="1" x14ac:dyDescent="0.3">
      <c r="B42" s="5"/>
      <c r="C42" s="238"/>
      <c r="D42" s="239"/>
      <c r="E42" s="239"/>
      <c r="F42" s="239"/>
      <c r="G42" s="239"/>
      <c r="H42" s="240"/>
      <c r="I42" s="6"/>
      <c r="J42" s="3"/>
      <c r="K42" s="4"/>
    </row>
    <row r="43" spans="1:12" ht="5.25" customHeight="1" thickBot="1" x14ac:dyDescent="0.35">
      <c r="B43" s="34"/>
      <c r="C43" s="35"/>
      <c r="D43" s="36"/>
      <c r="E43" s="36"/>
      <c r="F43" s="36"/>
      <c r="G43" s="36"/>
      <c r="H43" s="36"/>
      <c r="I43" s="37"/>
      <c r="J43" s="3"/>
      <c r="K43" s="4"/>
    </row>
    <row r="44" spans="1:12" ht="23.4" x14ac:dyDescent="0.3">
      <c r="B44" s="1"/>
      <c r="C44" s="2"/>
      <c r="D44" s="1"/>
      <c r="E44" s="1"/>
      <c r="F44" s="1"/>
      <c r="G44" s="1"/>
      <c r="H44" s="1"/>
      <c r="I44" s="1"/>
      <c r="J44" s="3"/>
      <c r="K44" s="4"/>
    </row>
    <row r="45" spans="1:12" ht="23.4" x14ac:dyDescent="0.3">
      <c r="B45" s="1"/>
      <c r="C45" s="2"/>
      <c r="D45" s="1"/>
      <c r="E45" s="1"/>
      <c r="F45" s="1"/>
      <c r="G45" s="1"/>
      <c r="H45" s="1"/>
      <c r="I45" s="1"/>
      <c r="J45" s="3"/>
      <c r="K45" s="4"/>
    </row>
    <row r="46" spans="1:12" ht="23.4" x14ac:dyDescent="0.3">
      <c r="B46" s="1"/>
      <c r="C46" s="2"/>
      <c r="D46" s="1"/>
      <c r="E46" s="1"/>
      <c r="F46" s="1"/>
      <c r="G46" s="1"/>
      <c r="H46" s="1"/>
      <c r="I46" s="1"/>
      <c r="J46" s="3"/>
      <c r="K46" s="4"/>
    </row>
  </sheetData>
  <mergeCells count="14">
    <mergeCell ref="E5:F5"/>
    <mergeCell ref="D9:H9"/>
    <mergeCell ref="D19:H19"/>
    <mergeCell ref="D26:H26"/>
    <mergeCell ref="B2:C2"/>
    <mergeCell ref="E3:H3"/>
    <mergeCell ref="E4:F4"/>
    <mergeCell ref="G4:H4"/>
    <mergeCell ref="D2:I2"/>
    <mergeCell ref="C41:H42"/>
    <mergeCell ref="C6:C8"/>
    <mergeCell ref="C35:H35"/>
    <mergeCell ref="C36:H39"/>
    <mergeCell ref="E40:H40"/>
  </mergeCells>
  <pageMargins left="0.39370078740157483" right="0.39370078740157483" top="0.39370078740157483" bottom="0.3937007874015748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110" zoomScaleNormal="110" workbookViewId="0">
      <selection activeCell="C3" sqref="C3"/>
    </sheetView>
  </sheetViews>
  <sheetFormatPr baseColWidth="10" defaultRowHeight="14.4" x14ac:dyDescent="0.3"/>
  <cols>
    <col min="1" max="1" width="1" customWidth="1"/>
    <col min="2" max="2" width="4.6640625" customWidth="1"/>
    <col min="3" max="3" width="62.6640625" customWidth="1"/>
    <col min="4" max="4" width="6.6640625" customWidth="1"/>
    <col min="5" max="8" width="11.6640625" customWidth="1"/>
    <col min="9" max="9" width="0.88671875" customWidth="1"/>
    <col min="10" max="10" width="3.88671875" customWidth="1"/>
    <col min="11" max="11" width="23.109375" customWidth="1"/>
  </cols>
  <sheetData>
    <row r="1" spans="1:11" ht="4.5" customHeight="1" thickBot="1" x14ac:dyDescent="0.35">
      <c r="B1" s="1"/>
      <c r="C1" s="2"/>
      <c r="D1" s="1"/>
      <c r="E1" s="1"/>
      <c r="F1" s="1"/>
      <c r="G1" s="1"/>
      <c r="H1" s="1"/>
      <c r="I1" s="1"/>
      <c r="J1" s="3"/>
      <c r="K1" s="4"/>
    </row>
    <row r="2" spans="1:11" ht="25.8" thickBot="1" x14ac:dyDescent="0.35">
      <c r="B2" s="227" t="str">
        <f>'Données Admin'!D2</f>
        <v xml:space="preserve">CAP Electricien </v>
      </c>
      <c r="C2" s="228"/>
      <c r="D2" s="243" t="s">
        <v>101</v>
      </c>
      <c r="E2" s="243"/>
      <c r="F2" s="243"/>
      <c r="G2" s="243"/>
      <c r="H2" s="243"/>
      <c r="I2" s="244"/>
      <c r="J2" s="3"/>
      <c r="K2" s="4"/>
    </row>
    <row r="3" spans="1:11" ht="23.4" x14ac:dyDescent="0.3">
      <c r="B3" s="102"/>
      <c r="C3" s="103" t="s">
        <v>122</v>
      </c>
      <c r="D3" s="104"/>
      <c r="E3" s="229" t="str">
        <f>'Données Admin'!C10</f>
        <v>2020</v>
      </c>
      <c r="F3" s="230"/>
      <c r="G3" s="230"/>
      <c r="H3" s="230"/>
      <c r="I3" s="105"/>
      <c r="J3" s="3"/>
      <c r="K3" s="4"/>
    </row>
    <row r="4" spans="1:11" ht="19.5" customHeight="1" x14ac:dyDescent="0.3">
      <c r="B4" s="102"/>
      <c r="C4" s="106" t="s">
        <v>115</v>
      </c>
      <c r="D4" s="107"/>
      <c r="E4" s="231" t="str">
        <f>'Données Admin'!C12</f>
        <v>Prénom</v>
      </c>
      <c r="F4" s="231"/>
      <c r="G4" s="231" t="str">
        <f>'Données Admin'!C14</f>
        <v>Nom du candidat</v>
      </c>
      <c r="H4" s="231"/>
      <c r="I4" s="105"/>
      <c r="J4" s="3"/>
      <c r="K4" s="4"/>
    </row>
    <row r="5" spans="1:11" ht="19.5" customHeight="1" x14ac:dyDescent="0.3">
      <c r="B5" s="102"/>
      <c r="C5" s="106" t="s">
        <v>29</v>
      </c>
      <c r="D5" s="107"/>
      <c r="E5" s="231" t="str">
        <f>'Données Admin'!C18</f>
        <v>A2020 0000 0000</v>
      </c>
      <c r="F5" s="231"/>
      <c r="G5" s="108"/>
      <c r="H5" s="108"/>
      <c r="I5" s="105"/>
      <c r="J5" s="3"/>
      <c r="K5" s="4"/>
    </row>
    <row r="6" spans="1:11" ht="12.75" customHeight="1" x14ac:dyDescent="0.3">
      <c r="B6" s="170"/>
      <c r="C6" s="211" t="s">
        <v>94</v>
      </c>
      <c r="D6" s="7"/>
      <c r="E6" s="113" t="s">
        <v>0</v>
      </c>
      <c r="F6" s="114" t="s">
        <v>1</v>
      </c>
      <c r="G6" s="114" t="s">
        <v>2</v>
      </c>
      <c r="H6" s="114" t="s">
        <v>3</v>
      </c>
      <c r="I6" s="6"/>
      <c r="J6" s="3"/>
      <c r="K6" s="4"/>
    </row>
    <row r="7" spans="1:11" ht="39.75" customHeight="1" x14ac:dyDescent="0.3">
      <c r="B7" s="5"/>
      <c r="C7" s="212"/>
      <c r="D7" s="8"/>
      <c r="E7" s="109" t="str">
        <f>'[1]Description des 4 Niveaux'!D8</f>
        <v>Compétence non acquise</v>
      </c>
      <c r="F7" s="110" t="str">
        <f>'[1]Description des 4 Niveaux'!D11</f>
        <v>Compétence en cours d'acquisition non stabilisée</v>
      </c>
      <c r="G7" s="110" t="str">
        <f>'[1]Description des 4 Niveaux'!D14</f>
        <v>Compétence partiellement aquise</v>
      </c>
      <c r="H7" s="110" t="str">
        <f>'[1]Description des 4 Niveaux'!D17</f>
        <v>Compétence totalement acquise et transférable</v>
      </c>
      <c r="I7" s="6"/>
      <c r="J7" s="3"/>
      <c r="K7" s="4"/>
    </row>
    <row r="8" spans="1:11" ht="14.25" customHeight="1" x14ac:dyDescent="0.3">
      <c r="B8" s="171"/>
      <c r="C8" s="213"/>
      <c r="D8" s="9"/>
      <c r="E8" s="111">
        <v>0</v>
      </c>
      <c r="F8" s="112" t="s">
        <v>4</v>
      </c>
      <c r="G8" s="112" t="s">
        <v>5</v>
      </c>
      <c r="H8" s="112" t="s">
        <v>6</v>
      </c>
      <c r="I8" s="6"/>
      <c r="J8" s="3"/>
      <c r="K8" s="4"/>
    </row>
    <row r="9" spans="1:11" ht="15.75" customHeight="1" thickBot="1" x14ac:dyDescent="0.35">
      <c r="B9" s="5"/>
      <c r="C9" s="10"/>
      <c r="D9" s="214" t="s">
        <v>95</v>
      </c>
      <c r="E9" s="214"/>
      <c r="F9" s="214"/>
      <c r="G9" s="214"/>
      <c r="H9" s="214"/>
      <c r="I9" s="6"/>
      <c r="J9" s="3"/>
      <c r="K9" s="4"/>
    </row>
    <row r="10" spans="1:11" ht="24" thickBot="1" x14ac:dyDescent="0.35">
      <c r="B10" s="115">
        <v>0.7</v>
      </c>
      <c r="C10" s="12" t="s">
        <v>83</v>
      </c>
      <c r="D10" s="13"/>
      <c r="E10" s="164"/>
      <c r="F10" s="165"/>
      <c r="G10" s="164"/>
      <c r="H10" s="166"/>
      <c r="I10" s="6"/>
      <c r="J10" s="3">
        <f>IF(E10="X",0,IF(F10="X",F22,IF(G10="X",G22,IF(H10="X",H22,0))))</f>
        <v>0</v>
      </c>
      <c r="K10" s="14" t="str">
        <f>IF(E10="X","",IF(F10="X","",IF(G10="X","",IF(H10="X",""," A  COMPLETER"))))</f>
        <v xml:space="preserve"> A  COMPLETER</v>
      </c>
    </row>
    <row r="11" spans="1:11" ht="15" customHeight="1" x14ac:dyDescent="0.3">
      <c r="A11" s="15"/>
      <c r="B11" s="16"/>
      <c r="C11" s="116" t="s">
        <v>91</v>
      </c>
      <c r="D11" s="184" t="s">
        <v>125</v>
      </c>
      <c r="E11" s="201" t="s">
        <v>127</v>
      </c>
      <c r="F11" s="201" t="s">
        <v>128</v>
      </c>
      <c r="G11" s="201" t="s">
        <v>129</v>
      </c>
      <c r="H11" s="201" t="s">
        <v>130</v>
      </c>
      <c r="I11" s="6"/>
      <c r="J11" s="3"/>
      <c r="K11" s="4"/>
    </row>
    <row r="12" spans="1:11" ht="12.75" customHeight="1" x14ac:dyDescent="0.3">
      <c r="A12" s="15"/>
      <c r="B12" s="17"/>
      <c r="C12" s="137" t="s">
        <v>42</v>
      </c>
      <c r="D12" s="195"/>
      <c r="E12" s="193"/>
      <c r="F12" s="194"/>
      <c r="G12" s="194"/>
      <c r="H12" s="194"/>
      <c r="I12" s="6"/>
      <c r="J12" s="3"/>
      <c r="K12" s="84" t="str">
        <f t="shared" ref="K12:K21" si="0">IF(D12="X","",IF(E12="X","",IF(F12="X","",IF(G12="X","",IF(H12="X",""," A  COMPLETER")))))</f>
        <v xml:space="preserve"> A  COMPLETER</v>
      </c>
    </row>
    <row r="13" spans="1:11" ht="12.75" customHeight="1" x14ac:dyDescent="0.3">
      <c r="A13" s="15"/>
      <c r="B13" s="17"/>
      <c r="C13" s="137" t="s">
        <v>43</v>
      </c>
      <c r="D13" s="195"/>
      <c r="E13" s="193"/>
      <c r="F13" s="194"/>
      <c r="G13" s="194"/>
      <c r="H13" s="194"/>
      <c r="I13" s="6"/>
      <c r="J13" s="3"/>
      <c r="K13" s="84" t="str">
        <f t="shared" si="0"/>
        <v xml:space="preserve"> A  COMPLETER</v>
      </c>
    </row>
    <row r="14" spans="1:11" ht="12.75" customHeight="1" x14ac:dyDescent="0.3">
      <c r="A14" s="15"/>
      <c r="B14" s="17"/>
      <c r="C14" s="137" t="s">
        <v>9</v>
      </c>
      <c r="D14" s="195"/>
      <c r="E14" s="193"/>
      <c r="F14" s="194"/>
      <c r="G14" s="194"/>
      <c r="H14" s="194"/>
      <c r="I14" s="6"/>
      <c r="J14" s="3"/>
      <c r="K14" s="84" t="str">
        <f t="shared" si="0"/>
        <v xml:space="preserve"> A  COMPLETER</v>
      </c>
    </row>
    <row r="15" spans="1:11" ht="12.75" customHeight="1" x14ac:dyDescent="0.3">
      <c r="A15" s="15"/>
      <c r="B15" s="17"/>
      <c r="C15" s="137" t="s">
        <v>84</v>
      </c>
      <c r="D15" s="195"/>
      <c r="E15" s="193"/>
      <c r="F15" s="194"/>
      <c r="G15" s="194"/>
      <c r="H15" s="194"/>
      <c r="I15" s="6"/>
      <c r="J15" s="3"/>
      <c r="K15" s="84" t="str">
        <f t="shared" si="0"/>
        <v xml:space="preserve"> A  COMPLETER</v>
      </c>
    </row>
    <row r="16" spans="1:11" ht="12.75" customHeight="1" x14ac:dyDescent="0.3">
      <c r="A16" s="15"/>
      <c r="B16" s="17"/>
      <c r="C16" s="137" t="s">
        <v>10</v>
      </c>
      <c r="D16" s="195"/>
      <c r="E16" s="193"/>
      <c r="F16" s="194"/>
      <c r="G16" s="194"/>
      <c r="H16" s="194"/>
      <c r="I16" s="6"/>
      <c r="J16" s="3"/>
      <c r="K16" s="84" t="str">
        <f t="shared" si="0"/>
        <v xml:space="preserve"> A  COMPLETER</v>
      </c>
    </row>
    <row r="17" spans="1:11" ht="12.75" customHeight="1" x14ac:dyDescent="0.3">
      <c r="A17" s="15"/>
      <c r="B17" s="17"/>
      <c r="C17" s="137" t="s">
        <v>76</v>
      </c>
      <c r="D17" s="195"/>
      <c r="E17" s="193"/>
      <c r="F17" s="194"/>
      <c r="G17" s="194"/>
      <c r="H17" s="194"/>
      <c r="I17" s="6"/>
      <c r="J17" s="3"/>
      <c r="K17" s="84" t="str">
        <f t="shared" si="0"/>
        <v xml:space="preserve"> A  COMPLETER</v>
      </c>
    </row>
    <row r="18" spans="1:11" ht="12.75" customHeight="1" x14ac:dyDescent="0.3">
      <c r="A18" s="15"/>
      <c r="B18" s="17"/>
      <c r="C18" s="137" t="s">
        <v>85</v>
      </c>
      <c r="D18" s="195"/>
      <c r="E18" s="193"/>
      <c r="F18" s="194"/>
      <c r="G18" s="194"/>
      <c r="H18" s="194"/>
      <c r="I18" s="6"/>
      <c r="J18" s="3"/>
      <c r="K18" s="84" t="str">
        <f t="shared" si="0"/>
        <v xml:space="preserve"> A  COMPLETER</v>
      </c>
    </row>
    <row r="19" spans="1:11" ht="12.75" customHeight="1" x14ac:dyDescent="0.3">
      <c r="A19" s="15"/>
      <c r="B19" s="17"/>
      <c r="C19" s="137" t="s">
        <v>86</v>
      </c>
      <c r="D19" s="195"/>
      <c r="E19" s="193"/>
      <c r="F19" s="194"/>
      <c r="G19" s="194"/>
      <c r="H19" s="194"/>
      <c r="I19" s="6"/>
      <c r="J19" s="3"/>
      <c r="K19" s="84" t="str">
        <f t="shared" si="0"/>
        <v xml:space="preserve"> A  COMPLETER</v>
      </c>
    </row>
    <row r="20" spans="1:11" ht="12.75" customHeight="1" x14ac:dyDescent="0.3">
      <c r="A20" s="15"/>
      <c r="B20" s="17"/>
      <c r="C20" s="137" t="s">
        <v>50</v>
      </c>
      <c r="D20" s="195"/>
      <c r="E20" s="193"/>
      <c r="F20" s="194"/>
      <c r="G20" s="194"/>
      <c r="H20" s="194"/>
      <c r="I20" s="6"/>
      <c r="J20" s="3"/>
      <c r="K20" s="84" t="str">
        <f t="shared" si="0"/>
        <v xml:space="preserve"> A  COMPLETER</v>
      </c>
    </row>
    <row r="21" spans="1:11" ht="12.75" customHeight="1" x14ac:dyDescent="0.3">
      <c r="A21" s="15"/>
      <c r="B21" s="17"/>
      <c r="C21" s="137" t="s">
        <v>87</v>
      </c>
      <c r="D21" s="195"/>
      <c r="E21" s="193"/>
      <c r="F21" s="194"/>
      <c r="G21" s="194"/>
      <c r="H21" s="194"/>
      <c r="I21" s="6"/>
      <c r="J21" s="3"/>
      <c r="K21" s="84" t="str">
        <f t="shared" si="0"/>
        <v xml:space="preserve"> A  COMPLETER</v>
      </c>
    </row>
    <row r="22" spans="1:11" ht="6.75" customHeight="1" x14ac:dyDescent="0.3">
      <c r="B22" s="5"/>
      <c r="C22" s="21"/>
      <c r="D22" s="10"/>
      <c r="E22" s="185">
        <v>0</v>
      </c>
      <c r="F22" s="187">
        <f>H22/3</f>
        <v>4.666666666666667</v>
      </c>
      <c r="G22" s="187">
        <f>H22*2/3</f>
        <v>9.3333333333333339</v>
      </c>
      <c r="H22" s="187">
        <v>14</v>
      </c>
      <c r="I22" s="6"/>
      <c r="J22" s="3"/>
      <c r="K22" s="4"/>
    </row>
    <row r="23" spans="1:11" ht="14.25" customHeight="1" thickBot="1" x14ac:dyDescent="0.35">
      <c r="B23" s="5"/>
      <c r="C23" s="21"/>
      <c r="D23" s="215" t="s">
        <v>95</v>
      </c>
      <c r="E23" s="215"/>
      <c r="F23" s="215"/>
      <c r="G23" s="215"/>
      <c r="H23" s="215"/>
      <c r="I23" s="6"/>
      <c r="J23" s="3"/>
      <c r="K23" s="4"/>
    </row>
    <row r="24" spans="1:11" ht="24" thickBot="1" x14ac:dyDescent="0.35">
      <c r="B24" s="115">
        <v>0.3</v>
      </c>
      <c r="C24" s="22" t="s">
        <v>82</v>
      </c>
      <c r="D24" s="13"/>
      <c r="E24" s="164"/>
      <c r="F24" s="165"/>
      <c r="G24" s="165"/>
      <c r="H24" s="166"/>
      <c r="I24" s="6"/>
      <c r="J24" s="3">
        <f>IF(E24="X",0,IF(F24="X",F29,IF(G24="X",G29,IF(H24="X",H29,0))))</f>
        <v>0</v>
      </c>
      <c r="K24" s="14" t="str">
        <f>IF(E24="X","",IF(F24="X","",IF(G24="X","",IF(H24="X",""," A  COMPLETER"))))</f>
        <v xml:space="preserve"> A  COMPLETER</v>
      </c>
    </row>
    <row r="25" spans="1:11" ht="13.5" customHeight="1" x14ac:dyDescent="0.3">
      <c r="A25" s="23"/>
      <c r="B25" s="16"/>
      <c r="C25" s="118" t="s">
        <v>8</v>
      </c>
      <c r="D25" s="184" t="s">
        <v>125</v>
      </c>
      <c r="E25" s="201" t="s">
        <v>127</v>
      </c>
      <c r="F25" s="201" t="s">
        <v>128</v>
      </c>
      <c r="G25" s="201" t="s">
        <v>129</v>
      </c>
      <c r="H25" s="201" t="s">
        <v>130</v>
      </c>
      <c r="I25" s="6"/>
      <c r="J25" s="3"/>
      <c r="K25" s="4"/>
    </row>
    <row r="26" spans="1:11" ht="12.75" customHeight="1" x14ac:dyDescent="0.3">
      <c r="A26" s="23"/>
      <c r="B26" s="17"/>
      <c r="C26" s="128" t="s">
        <v>88</v>
      </c>
      <c r="D26" s="195"/>
      <c r="E26" s="193"/>
      <c r="F26" s="196"/>
      <c r="G26" s="196"/>
      <c r="H26" s="196"/>
      <c r="I26" s="6"/>
      <c r="J26" s="3"/>
      <c r="K26" s="84" t="str">
        <f t="shared" ref="K26:K28" si="1">IF(D26="X","",IF(E26="X","",IF(F26="X","",IF(G26="X","",IF(H26="X",""," A  COMPLETER")))))</f>
        <v xml:space="preserve"> A  COMPLETER</v>
      </c>
    </row>
    <row r="27" spans="1:11" ht="12.75" customHeight="1" x14ac:dyDescent="0.3">
      <c r="A27" s="23"/>
      <c r="B27" s="17"/>
      <c r="C27" s="128" t="s">
        <v>89</v>
      </c>
      <c r="D27" s="195" t="s">
        <v>32</v>
      </c>
      <c r="E27" s="193"/>
      <c r="F27" s="196"/>
      <c r="G27" s="196"/>
      <c r="H27" s="196"/>
      <c r="I27" s="6"/>
      <c r="J27" s="3"/>
      <c r="K27" s="84" t="str">
        <f t="shared" si="1"/>
        <v xml:space="preserve"> A  COMPLETER</v>
      </c>
    </row>
    <row r="28" spans="1:11" ht="12.75" customHeight="1" x14ac:dyDescent="0.3">
      <c r="A28" s="23"/>
      <c r="B28" s="17"/>
      <c r="C28" s="128" t="s">
        <v>90</v>
      </c>
      <c r="D28" s="195"/>
      <c r="E28" s="193"/>
      <c r="F28" s="196"/>
      <c r="G28" s="196"/>
      <c r="H28" s="196"/>
      <c r="I28" s="6"/>
      <c r="J28" s="3"/>
      <c r="K28" s="84" t="str">
        <f t="shared" si="1"/>
        <v xml:space="preserve"> A  COMPLETER</v>
      </c>
    </row>
    <row r="29" spans="1:11" ht="10.5" customHeight="1" thickBot="1" x14ac:dyDescent="0.35">
      <c r="A29" s="15"/>
      <c r="B29" s="17"/>
      <c r="C29" s="24"/>
      <c r="D29" s="190"/>
      <c r="E29" s="185">
        <v>0</v>
      </c>
      <c r="F29" s="186">
        <f>H29/3</f>
        <v>2</v>
      </c>
      <c r="G29" s="186">
        <f>H29*2/3</f>
        <v>4</v>
      </c>
      <c r="H29" s="186">
        <v>6</v>
      </c>
      <c r="I29" s="6"/>
      <c r="J29" s="3"/>
      <c r="K29" s="4"/>
    </row>
    <row r="30" spans="1:11" ht="28.2" thickBot="1" x14ac:dyDescent="0.35">
      <c r="A30" s="25"/>
      <c r="B30" s="17"/>
      <c r="C30" s="26" t="s">
        <v>11</v>
      </c>
      <c r="D30" s="27"/>
      <c r="E30" s="28" t="s">
        <v>12</v>
      </c>
      <c r="F30" s="81" t="s">
        <v>13</v>
      </c>
      <c r="G30" s="119" t="s">
        <v>14</v>
      </c>
      <c r="H30" s="120">
        <f>J10+J24</f>
        <v>0</v>
      </c>
      <c r="I30" s="29"/>
      <c r="J30" s="3"/>
      <c r="K30" s="4"/>
    </row>
    <row r="31" spans="1:11" ht="24" customHeight="1" x14ac:dyDescent="0.3">
      <c r="A31" s="30"/>
      <c r="B31" s="31"/>
      <c r="C31" s="32"/>
      <c r="D31" s="32"/>
      <c r="E31" s="32"/>
      <c r="F31" s="32"/>
      <c r="G31" s="32"/>
      <c r="H31" s="32"/>
      <c r="I31" s="33"/>
      <c r="J31" s="3"/>
      <c r="K31" s="4"/>
    </row>
    <row r="32" spans="1:11" ht="23.4" x14ac:dyDescent="0.3">
      <c r="B32" s="5"/>
      <c r="C32" s="222" t="s">
        <v>35</v>
      </c>
      <c r="D32" s="223"/>
      <c r="E32" s="223"/>
      <c r="F32" s="223"/>
      <c r="G32" s="223"/>
      <c r="H32" s="224"/>
      <c r="I32" s="6"/>
      <c r="J32" s="3"/>
      <c r="K32" s="4"/>
    </row>
    <row r="33" spans="2:11" ht="23.4" x14ac:dyDescent="0.3">
      <c r="B33" s="5"/>
      <c r="C33" s="235" t="s">
        <v>99</v>
      </c>
      <c r="D33" s="236"/>
      <c r="E33" s="236"/>
      <c r="F33" s="236"/>
      <c r="G33" s="236"/>
      <c r="H33" s="237"/>
      <c r="I33" s="6"/>
      <c r="J33" s="3"/>
      <c r="K33" s="4"/>
    </row>
    <row r="34" spans="2:11" ht="23.4" x14ac:dyDescent="0.3">
      <c r="B34" s="5"/>
      <c r="C34" s="235"/>
      <c r="D34" s="236"/>
      <c r="E34" s="236"/>
      <c r="F34" s="236"/>
      <c r="G34" s="236"/>
      <c r="H34" s="237"/>
      <c r="I34" s="6"/>
      <c r="J34" s="3"/>
      <c r="K34" s="4"/>
    </row>
    <row r="35" spans="2:11" ht="23.4" x14ac:dyDescent="0.3">
      <c r="B35" s="5"/>
      <c r="C35" s="235"/>
      <c r="D35" s="236"/>
      <c r="E35" s="236"/>
      <c r="F35" s="236"/>
      <c r="G35" s="236"/>
      <c r="H35" s="237"/>
      <c r="I35" s="6"/>
      <c r="J35" s="3"/>
      <c r="K35" s="4"/>
    </row>
    <row r="36" spans="2:11" ht="23.4" x14ac:dyDescent="0.3">
      <c r="B36" s="5"/>
      <c r="C36" s="235"/>
      <c r="D36" s="236"/>
      <c r="E36" s="236"/>
      <c r="F36" s="236"/>
      <c r="G36" s="236"/>
      <c r="H36" s="237"/>
      <c r="I36" s="6"/>
      <c r="J36" s="3"/>
      <c r="K36" s="4"/>
    </row>
    <row r="37" spans="2:11" ht="23.4" x14ac:dyDescent="0.3">
      <c r="B37" s="5"/>
      <c r="C37" s="97" t="s">
        <v>15</v>
      </c>
      <c r="D37" s="98" t="s">
        <v>34</v>
      </c>
      <c r="E37" s="225" t="s">
        <v>100</v>
      </c>
      <c r="F37" s="225"/>
      <c r="G37" s="225"/>
      <c r="H37" s="226"/>
      <c r="I37" s="6"/>
      <c r="J37" s="3"/>
      <c r="K37" s="4"/>
    </row>
    <row r="38" spans="2:11" ht="33.75" customHeight="1" x14ac:dyDescent="0.3">
      <c r="B38" s="5"/>
      <c r="C38" s="235" t="s">
        <v>116</v>
      </c>
      <c r="D38" s="236"/>
      <c r="E38" s="236"/>
      <c r="F38" s="236"/>
      <c r="G38" s="236"/>
      <c r="H38" s="237"/>
      <c r="I38" s="6"/>
      <c r="J38" s="3"/>
      <c r="K38" s="4"/>
    </row>
    <row r="39" spans="2:11" ht="32.25" customHeight="1" x14ac:dyDescent="0.3">
      <c r="B39" s="5"/>
      <c r="C39" s="238"/>
      <c r="D39" s="239"/>
      <c r="E39" s="239"/>
      <c r="F39" s="239"/>
      <c r="G39" s="239"/>
      <c r="H39" s="240"/>
      <c r="I39" s="6"/>
      <c r="J39" s="3"/>
      <c r="K39" s="4"/>
    </row>
    <row r="40" spans="2:11" ht="24" thickBot="1" x14ac:dyDescent="0.35">
      <c r="B40" s="34"/>
      <c r="C40" s="35"/>
      <c r="D40" s="36"/>
      <c r="E40" s="36"/>
      <c r="F40" s="36"/>
      <c r="G40" s="36"/>
      <c r="H40" s="36"/>
      <c r="I40" s="37"/>
      <c r="J40" s="3"/>
      <c r="K40" s="4"/>
    </row>
    <row r="41" spans="2:11" ht="23.4" x14ac:dyDescent="0.3">
      <c r="B41" s="1"/>
      <c r="C41" s="2"/>
      <c r="D41" s="1"/>
      <c r="E41" s="1"/>
      <c r="F41" s="1"/>
      <c r="G41" s="1"/>
      <c r="H41" s="1"/>
      <c r="I41" s="1"/>
      <c r="J41" s="3"/>
      <c r="K41" s="4"/>
    </row>
    <row r="42" spans="2:11" ht="23.4" x14ac:dyDescent="0.3">
      <c r="B42" s="1"/>
      <c r="C42" s="2"/>
      <c r="D42" s="1"/>
      <c r="E42" s="1"/>
      <c r="F42" s="1"/>
      <c r="G42" s="1"/>
      <c r="H42" s="1"/>
      <c r="I42" s="1"/>
      <c r="J42" s="3"/>
      <c r="K42" s="4"/>
    </row>
  </sheetData>
  <mergeCells count="13">
    <mergeCell ref="B2:C2"/>
    <mergeCell ref="E3:H3"/>
    <mergeCell ref="E4:F4"/>
    <mergeCell ref="G4:H4"/>
    <mergeCell ref="D2:I2"/>
    <mergeCell ref="C32:H32"/>
    <mergeCell ref="C33:H36"/>
    <mergeCell ref="E37:H37"/>
    <mergeCell ref="C38:H39"/>
    <mergeCell ref="E5:F5"/>
    <mergeCell ref="D9:H9"/>
    <mergeCell ref="D23:H23"/>
    <mergeCell ref="C6:C8"/>
  </mergeCells>
  <pageMargins left="0.39370078740157483" right="0.39370078740157483" top="0.39370078740157483" bottom="0.3937007874015748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zoomScale="110" zoomScaleNormal="110" workbookViewId="0">
      <selection activeCell="K2" sqref="K2"/>
    </sheetView>
  </sheetViews>
  <sheetFormatPr baseColWidth="10" defaultRowHeight="14.4" x14ac:dyDescent="0.3"/>
  <cols>
    <col min="1" max="1" width="1" customWidth="1"/>
    <col min="2" max="2" width="4.6640625" customWidth="1"/>
    <col min="3" max="3" width="62.6640625" customWidth="1"/>
    <col min="4" max="4" width="6.6640625" customWidth="1"/>
    <col min="5" max="8" width="11.6640625" customWidth="1"/>
    <col min="9" max="9" width="0.88671875" customWidth="1"/>
    <col min="10" max="10" width="3.88671875" customWidth="1"/>
    <col min="11" max="11" width="23.109375" customWidth="1"/>
  </cols>
  <sheetData>
    <row r="1" spans="2:11" ht="4.5" customHeight="1" thickBot="1" x14ac:dyDescent="0.35">
      <c r="B1" s="1"/>
      <c r="C1" s="2"/>
      <c r="D1" s="1"/>
      <c r="E1" s="1"/>
      <c r="F1" s="1"/>
      <c r="G1" s="1"/>
      <c r="H1" s="1"/>
      <c r="I1" s="1"/>
      <c r="J1" s="3"/>
      <c r="K1" s="4"/>
    </row>
    <row r="2" spans="2:11" ht="25.8" thickBot="1" x14ac:dyDescent="0.35">
      <c r="B2" s="227" t="str">
        <f>'Données Admin'!D2</f>
        <v xml:space="preserve">CAP Electricien </v>
      </c>
      <c r="C2" s="228"/>
      <c r="D2" s="254" t="s">
        <v>102</v>
      </c>
      <c r="E2" s="254"/>
      <c r="F2" s="254"/>
      <c r="G2" s="254"/>
      <c r="H2" s="254"/>
      <c r="I2" s="255"/>
      <c r="J2" s="3"/>
      <c r="K2" s="4"/>
    </row>
    <row r="3" spans="2:11" ht="23.4" x14ac:dyDescent="0.3">
      <c r="B3" s="155"/>
      <c r="C3" s="103" t="s">
        <v>122</v>
      </c>
      <c r="D3" s="156"/>
      <c r="E3" s="229" t="str">
        <f>'Données Admin'!C10</f>
        <v>2020</v>
      </c>
      <c r="F3" s="230"/>
      <c r="G3" s="230"/>
      <c r="H3" s="230"/>
      <c r="I3" s="157"/>
      <c r="J3" s="3"/>
      <c r="K3" s="4"/>
    </row>
    <row r="4" spans="2:11" ht="19.5" customHeight="1" x14ac:dyDescent="0.3">
      <c r="B4" s="102"/>
      <c r="C4" s="106" t="s">
        <v>115</v>
      </c>
      <c r="D4" s="107"/>
      <c r="E4" s="231" t="str">
        <f>'Données Admin'!C12</f>
        <v>Prénom</v>
      </c>
      <c r="F4" s="231"/>
      <c r="G4" s="231" t="str">
        <f>'Données Admin'!C14</f>
        <v>Nom du candidat</v>
      </c>
      <c r="H4" s="231"/>
      <c r="I4" s="105"/>
      <c r="J4" s="3"/>
      <c r="K4" s="4"/>
    </row>
    <row r="5" spans="2:11" ht="19.5" customHeight="1" thickBot="1" x14ac:dyDescent="0.35">
      <c r="B5" s="133"/>
      <c r="C5" s="134" t="s">
        <v>29</v>
      </c>
      <c r="D5" s="135"/>
      <c r="E5" s="253" t="str">
        <f>'Données Admin'!C18</f>
        <v>A2020 0000 0000</v>
      </c>
      <c r="F5" s="253"/>
      <c r="G5" s="183"/>
      <c r="H5" s="183"/>
      <c r="I5" s="136"/>
      <c r="J5" s="3"/>
      <c r="K5" s="4"/>
    </row>
    <row r="6" spans="2:11" ht="23.4" x14ac:dyDescent="0.3">
      <c r="B6" s="1"/>
      <c r="C6" s="2"/>
      <c r="D6" s="1"/>
      <c r="E6" s="1"/>
      <c r="F6" s="1"/>
      <c r="G6" s="1"/>
      <c r="H6" s="1"/>
      <c r="I6" s="1"/>
      <c r="J6" s="3"/>
      <c r="K6" s="4"/>
    </row>
    <row r="8" spans="2:11" x14ac:dyDescent="0.3">
      <c r="D8" s="15"/>
      <c r="E8" s="15"/>
      <c r="F8" s="15"/>
    </row>
    <row r="9" spans="2:11" ht="20.399999999999999" x14ac:dyDescent="0.3">
      <c r="B9" s="245"/>
      <c r="C9" s="246"/>
      <c r="D9" s="162"/>
      <c r="E9" s="163"/>
      <c r="F9" s="162"/>
    </row>
    <row r="10" spans="2:11" ht="25.2" x14ac:dyDescent="0.3">
      <c r="B10" s="251" t="s">
        <v>117</v>
      </c>
      <c r="C10" s="252"/>
      <c r="D10" s="173" t="s">
        <v>118</v>
      </c>
      <c r="E10" s="181"/>
      <c r="F10" s="178" t="str">
        <f>'UP1'!E49</f>
        <v>…</v>
      </c>
      <c r="G10" s="175" t="s">
        <v>96</v>
      </c>
      <c r="H10" s="182"/>
    </row>
    <row r="11" spans="2:11" ht="25.2" x14ac:dyDescent="0.3">
      <c r="B11" s="245"/>
      <c r="C11" s="246"/>
      <c r="D11" s="161"/>
      <c r="E11" s="159"/>
      <c r="F11" s="160"/>
    </row>
    <row r="12" spans="2:11" ht="25.2" x14ac:dyDescent="0.3">
      <c r="B12" s="247" t="s">
        <v>117</v>
      </c>
      <c r="C12" s="248"/>
      <c r="D12" s="174" t="s">
        <v>120</v>
      </c>
      <c r="E12" s="181"/>
      <c r="F12" s="179" t="str">
        <f>'UP2'!E33</f>
        <v>…</v>
      </c>
      <c r="G12" s="176" t="s">
        <v>96</v>
      </c>
      <c r="H12" s="182"/>
    </row>
    <row r="13" spans="2:11" ht="25.2" x14ac:dyDescent="0.3">
      <c r="B13" s="245"/>
      <c r="C13" s="246"/>
      <c r="D13" s="158"/>
      <c r="E13" s="159"/>
      <c r="F13" s="160"/>
    </row>
    <row r="14" spans="2:11" ht="25.2" x14ac:dyDescent="0.3">
      <c r="B14" s="249" t="s">
        <v>117</v>
      </c>
      <c r="C14" s="250"/>
      <c r="D14" s="172" t="s">
        <v>119</v>
      </c>
      <c r="E14" s="181"/>
      <c r="F14" s="180" t="str">
        <f>'UP3'!E30</f>
        <v>…</v>
      </c>
      <c r="G14" s="177" t="s">
        <v>96</v>
      </c>
      <c r="H14" s="182"/>
    </row>
    <row r="15" spans="2:11" x14ac:dyDescent="0.3">
      <c r="B15" s="245"/>
      <c r="C15" s="245"/>
    </row>
  </sheetData>
  <mergeCells count="13">
    <mergeCell ref="B9:C9"/>
    <mergeCell ref="B10:C10"/>
    <mergeCell ref="E5:F5"/>
    <mergeCell ref="B2:C2"/>
    <mergeCell ref="D2:I2"/>
    <mergeCell ref="E3:H3"/>
    <mergeCell ref="E4:F4"/>
    <mergeCell ref="G4:H4"/>
    <mergeCell ref="B11:C11"/>
    <mergeCell ref="B12:C12"/>
    <mergeCell ref="B13:C13"/>
    <mergeCell ref="B14:C14"/>
    <mergeCell ref="B15:C15"/>
  </mergeCells>
  <pageMargins left="0.39370078740157483" right="0.39370078740157483" top="0.39370078740157483" bottom="0.3937007874015748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Données Admin</vt:lpstr>
      <vt:lpstr>Niveau d'évaluation</vt:lpstr>
      <vt:lpstr>UP1</vt:lpstr>
      <vt:lpstr>UP2</vt:lpstr>
      <vt:lpstr>UP3</vt:lpstr>
      <vt:lpstr>Récap</vt:lpstr>
    </vt:vector>
  </TitlesOfParts>
  <Company>Rectorat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 RENNES</dc:creator>
  <cp:lastModifiedBy>lmauclair</cp:lastModifiedBy>
  <cp:lastPrinted>2020-01-06T22:30:24Z</cp:lastPrinted>
  <dcterms:created xsi:type="dcterms:W3CDTF">2018-07-19T12:19:57Z</dcterms:created>
  <dcterms:modified xsi:type="dcterms:W3CDTF">2020-01-23T18:25:58Z</dcterms:modified>
</cp:coreProperties>
</file>