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strub\Downloads\"/>
    </mc:Choice>
  </mc:AlternateContent>
  <xr:revisionPtr revIDLastSave="0" documentId="13_ncr:1_{BA459A1D-4CBD-44DC-B4F1-9BD064926ABF}" xr6:coauthVersionLast="47" xr6:coauthVersionMax="47" xr10:uidLastSave="{00000000-0000-0000-0000-000000000000}"/>
  <bookViews>
    <workbookView xWindow="-120" yWindow="-120" windowWidth="20730" windowHeight="11040" tabRatio="711" activeTab="4" xr2:uid="{00000000-000D-0000-FFFF-FFFF00000000}"/>
  </bookViews>
  <sheets>
    <sheet name="Paramètres" sheetId="7" r:id="rId1"/>
    <sheet name="Description des 4 Niveaux" sheetId="2" r:id="rId2"/>
    <sheet name="E2" sheetId="5" r:id="rId3"/>
    <sheet name="E31" sheetId="8" r:id="rId4"/>
    <sheet name="E32" sheetId="1" r:id="rId5"/>
    <sheet name="Récap CCF BAC PRO MELEC" sheetId="9" r:id="rId6"/>
  </sheets>
  <definedNames>
    <definedName name="_xlnm.Print_Area" localSheetId="1">'Description des 4 Niveaux'!$A$1:$G$19</definedName>
    <definedName name="_xlnm.Print_Area" localSheetId="2">'E2'!$A$1:$J$68</definedName>
    <definedName name="_xlnm.Print_Area" localSheetId="3">'E31'!$A$1:$J$119</definedName>
    <definedName name="_xlnm.Print_Area" localSheetId="4">'E32'!$A$1:$J$56</definedName>
    <definedName name="_xlnm.Print_Area" localSheetId="0">Paramètres!$A$1:$L$53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5" l="1"/>
  <c r="G38" i="5"/>
  <c r="F38" i="5"/>
  <c r="B4" i="9"/>
  <c r="C4" i="1"/>
  <c r="C4" i="8"/>
  <c r="C4" i="5"/>
  <c r="C4" i="2"/>
  <c r="B3" i="9"/>
  <c r="C3" i="1"/>
  <c r="C3" i="8"/>
  <c r="C3" i="5"/>
  <c r="D3" i="2"/>
  <c r="D2" i="2"/>
  <c r="G19" i="8" l="1"/>
  <c r="K18" i="8"/>
  <c r="F19" i="8"/>
  <c r="J90" i="8"/>
  <c r="J79" i="8"/>
  <c r="G91" i="8"/>
  <c r="F91" i="8"/>
  <c r="K90" i="8"/>
  <c r="G71" i="8"/>
  <c r="F71" i="8"/>
  <c r="K70" i="8"/>
  <c r="J70" i="8"/>
  <c r="G62" i="8"/>
  <c r="F62" i="8"/>
  <c r="K61" i="8"/>
  <c r="J61" i="8"/>
  <c r="G50" i="8"/>
  <c r="F50" i="8"/>
  <c r="K49" i="8"/>
  <c r="J49" i="8"/>
  <c r="K18" i="5"/>
  <c r="H14" i="1" l="1"/>
  <c r="G14" i="1"/>
  <c r="F14" i="1"/>
  <c r="E14" i="1"/>
  <c r="D22" i="9" l="1"/>
  <c r="D20" i="9"/>
  <c r="D18" i="9"/>
  <c r="D12" i="9"/>
  <c r="D10" i="9"/>
  <c r="E8" i="9"/>
  <c r="D8" i="9"/>
  <c r="D6" i="9"/>
  <c r="J34" i="8" l="1"/>
  <c r="K34" i="8"/>
  <c r="H14" i="8" l="1"/>
  <c r="G14" i="8"/>
  <c r="F14" i="8"/>
  <c r="E14" i="8"/>
  <c r="H14" i="5"/>
  <c r="G14" i="5"/>
  <c r="F14" i="5"/>
  <c r="E14" i="5"/>
  <c r="K28" i="1"/>
  <c r="K18" i="1"/>
  <c r="E5" i="1"/>
  <c r="E5" i="8"/>
  <c r="E5" i="5"/>
  <c r="K79" i="8"/>
  <c r="K45" i="5"/>
  <c r="K37" i="5"/>
  <c r="K30" i="5"/>
  <c r="G46" i="5" l="1"/>
  <c r="J45" i="5" s="1"/>
  <c r="F46" i="5"/>
  <c r="G31" i="5"/>
  <c r="J30" i="5" s="1"/>
  <c r="F31" i="5"/>
  <c r="G19" i="5"/>
  <c r="F19" i="5"/>
  <c r="J18" i="5" s="1"/>
  <c r="E11" i="5"/>
  <c r="E9" i="5"/>
  <c r="G7" i="5"/>
  <c r="E7" i="5"/>
  <c r="G80" i="8"/>
  <c r="F80" i="8"/>
  <c r="G35" i="8"/>
  <c r="F35" i="8"/>
  <c r="J18" i="8"/>
  <c r="H101" i="8" s="1"/>
  <c r="E11" i="8"/>
  <c r="E9" i="8"/>
  <c r="G7" i="8"/>
  <c r="E7" i="8"/>
  <c r="E9" i="1"/>
  <c r="E11" i="1"/>
  <c r="G7" i="1"/>
  <c r="E7" i="1"/>
  <c r="F29" i="1"/>
  <c r="G29" i="1"/>
  <c r="G19" i="1"/>
  <c r="F19" i="1"/>
  <c r="H51" i="5" l="1"/>
  <c r="J28" i="1"/>
  <c r="J18" i="1"/>
  <c r="H38" i="1" l="1"/>
</calcChain>
</file>

<file path=xl/sharedStrings.xml><?xml version="1.0" encoding="utf-8"?>
<sst xmlns="http://schemas.openxmlformats.org/spreadsheetml/2006/main" count="285" uniqueCount="196">
  <si>
    <t>C8 : Diagnostiquer  un dysfonctionnement</t>
  </si>
  <si>
    <t>C9 : Remplacer un matériel électrique</t>
  </si>
  <si>
    <t>N1</t>
  </si>
  <si>
    <t>N2</t>
  </si>
  <si>
    <t>N3</t>
  </si>
  <si>
    <t>N4</t>
  </si>
  <si>
    <t>Compétence non acquise</t>
  </si>
  <si>
    <t>1/3</t>
  </si>
  <si>
    <t>2/3</t>
  </si>
  <si>
    <t>3/3</t>
  </si>
  <si>
    <t>14 / 20</t>
  </si>
  <si>
    <t>6/20</t>
  </si>
  <si>
    <t>C2 : Organiser l’opération dans son contexte</t>
  </si>
  <si>
    <t>C4 : Réaliser une installation de manière éco-responsable</t>
  </si>
  <si>
    <t>coefficient 2</t>
  </si>
  <si>
    <t>Année scolaire</t>
  </si>
  <si>
    <t>identité du candidat</t>
  </si>
  <si>
    <t>Prénom</t>
  </si>
  <si>
    <t>Nom</t>
  </si>
  <si>
    <t>Nom 1</t>
  </si>
  <si>
    <t>Prénom 1</t>
  </si>
  <si>
    <t>établissement</t>
  </si>
  <si>
    <t>n° candidat</t>
  </si>
  <si>
    <t>N° candidat</t>
  </si>
  <si>
    <t>A2017 0000 0000</t>
  </si>
  <si>
    <t>Note proposée au jury de délibération</t>
  </si>
  <si>
    <t>NOTE calculée</t>
  </si>
  <si>
    <t>C5 : Contrôler les grandeurs caractéristiques de l’installation</t>
  </si>
  <si>
    <t>C6 : Régler, paramétrer les matériels de l’installation</t>
  </si>
  <si>
    <t>C7 : Valider le fonctionnement de l’installation</t>
  </si>
  <si>
    <t>C13 : Communiquer avec le client/usager sur l’opération</t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</si>
  <si>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Les informations relatives au dysfonctionnement sont analysées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</si>
  <si>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de l’installation est analysé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</si>
  <si>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 diagnostic est posé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</si>
  <si>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diagnostic est pertinent et complet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</si>
  <si>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Les règles de santé et de sécurité au travail sont respectées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</si>
  <si>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identifié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</si>
  <si>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correctement déposé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</si>
  <si>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choisi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</si>
  <si>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installé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</si>
  <si>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est vérifié après rétablissement des énergies</t>
    </r>
  </si>
  <si>
    <t>C12 : Communiquer entre professionnels sur l’opération</t>
  </si>
  <si>
    <t>coefficient 3</t>
  </si>
  <si>
    <t>C1 : Analyser les conditions de l’opération et son contexte</t>
  </si>
  <si>
    <t>C3 : Définir une installation à l’aide de solutions préétablies</t>
  </si>
  <si>
    <t>C10 : Exploiter les outils numériques dans le contexte professionnel</t>
  </si>
  <si>
    <t>4/20</t>
  </si>
  <si>
    <t>C11 : Compléter les documents liés aux opérations</t>
  </si>
  <si>
    <t>• Les contrôles (visuels, caractéristiques …) sont réalisés</t>
  </si>
  <si>
    <t>• Les mesures (électriques, dimensionnelles, …) sont réalisées</t>
  </si>
  <si>
    <t>• Les mesures liées à l’efficacité énergétique sont réalisées</t>
  </si>
  <si>
    <t xml:space="preserve">• Les essais adaptés sont réalisés </t>
  </si>
  <si>
    <t xml:space="preserve">• Les grandeurs contrôlées sont correctement interprétées au regard des prescriptions </t>
  </si>
  <si>
    <t>• Les règles de santé et de sécurité au travail sont respectées</t>
  </si>
  <si>
    <t>• Les réglages sont réalisés conformément aux prescriptions</t>
  </si>
  <si>
    <t>• Les réglages prennent en compte l’efficacité énergétique</t>
  </si>
  <si>
    <t>• Les paramétrages guidés sont réalisés conformément aux prescriptions</t>
  </si>
  <si>
    <t>• L’installation est mise en fonctionnement conformément aux prescriptions</t>
  </si>
  <si>
    <t>• Le fonctionnement est conforme aux spécifications du cahier des charges (y compris celles liées à l’efficacité énergétique)</t>
  </si>
  <si>
    <t>• Les opérations nécessaires à la levée de réserves sont faites</t>
  </si>
  <si>
    <t>• Les besoins du client sont collectés</t>
  </si>
  <si>
    <t>• Les contraintes techniques d’utilisation et de performances énergétiques de l’installation sont expliquées</t>
  </si>
  <si>
    <t>• Les usages et le fonctionnement de l’installation sont maîtrisés par le client/l’usager</t>
  </si>
  <si>
    <t>• Les choix technologiques et économiques sont expliqués</t>
  </si>
  <si>
    <t xml:space="preserve">• L’état d’avancement de l’opération et ses contraintes sont expliqués </t>
  </si>
  <si>
    <t>• Les prestations complémentaires sont expliquées</t>
  </si>
  <si>
    <t>• La satisfaction client est collectée</t>
  </si>
  <si>
    <t>• Après inventaire, les matériels, équipements et outillages manquants sont listés</t>
  </si>
  <si>
    <t>• Le bon d’approvisionnement ou bon de commande est complété</t>
  </si>
  <si>
    <t>• Les tâches sont réparties en fonction des habilitations et des certifications des électriciens affectés</t>
  </si>
  <si>
    <t>• La répartition des tâches prend en compte l’avancement des autres intervenants</t>
  </si>
  <si>
    <t xml:space="preserve">• Les activités sont organisées de manière chronologique </t>
  </si>
  <si>
    <t xml:space="preserve">• Les contraintes propres au poste de travail y compris environnementales sont prises en compte  </t>
  </si>
  <si>
    <t>• Les activités sont (ré)organisées en fonction des aléas (techniques, organisationnels, …)</t>
  </si>
  <si>
    <t>• Le poste de travail est organisé avec ergonomie</t>
  </si>
  <si>
    <t>• Le poste de travail est approvisionné en matériels, équipements et outillages</t>
  </si>
  <si>
    <t xml:space="preserve">• Le lieu d’activité est restitué quotidiennement  propre et en ordre  </t>
  </si>
  <si>
    <t>• Les matériels sont posés conformément aux prescriptions et règles de l’art</t>
  </si>
  <si>
    <t>• Le façonnage est réalisé conformément aux prescriptions et règles de l’art</t>
  </si>
  <si>
    <t>• Les câblages et les raccordements sont réalisés conformément aux prescriptions et règles de l’art</t>
  </si>
  <si>
    <t xml:space="preserve">• Les adaptations techniques nécessaires sont réalisées </t>
  </si>
  <si>
    <t>• Les réalisations respectent les contraintes liées à l’efficacité énergétique</t>
  </si>
  <si>
    <t>• Les autocontrôles sont réalisés et les fiches d’autocontrôles sont complétées</t>
  </si>
  <si>
    <t xml:space="preserve">• Les déchets sont triés et évacués de manière sélective </t>
  </si>
  <si>
    <t>• Le consommable est utilisé sans gaspillage</t>
  </si>
  <si>
    <t>• Les procédures de respect de l’environnement des lieux et des biens sont appliquées</t>
  </si>
  <si>
    <t>• Les informations nécessaires à la communication (les contraintes des autres intervenants, les aléas rencontrés, les consignes de la hiérarchie, la préparation de la réunion de chantier …) sont identifiées</t>
  </si>
  <si>
    <t>• Les contraintes techniques sont expliquées</t>
  </si>
  <si>
    <t>• Les choix technologiques sont argumentés</t>
  </si>
  <si>
    <t>• Les choix économiques sont expliqués</t>
  </si>
  <si>
    <t xml:space="preserve">• Les contraintes techniques liées à la performance énergétique de l’installation sont expliquées </t>
  </si>
  <si>
    <t>• L’état d’avancement de l’opération est justifié</t>
  </si>
  <si>
    <t>• Les difficultés sont remontées à la hiérarchie</t>
  </si>
  <si>
    <t xml:space="preserve">• Les informations nécessaires sont recueillies </t>
  </si>
  <si>
    <t xml:space="preserve">• Les contraintes techniques et d’exécution sont repérées </t>
  </si>
  <si>
    <t>• Les contraintes liées à l’efficacité énergétique sont repérées</t>
  </si>
  <si>
    <t>• Les risques professionnels sont évalués</t>
  </si>
  <si>
    <t>• Les mesures de prévention de santé et sécurité au travail sont proposées</t>
  </si>
  <si>
    <t xml:space="preserve">• Les contraintes environnementales sont recensées </t>
  </si>
  <si>
    <t>• Les interactions avec les autres intervenants sont repérées</t>
  </si>
  <si>
    <t>• Les habilitations et certifications nécessaires à l’opération sont identifiées</t>
  </si>
  <si>
    <t xml:space="preserve">• Le dossier technique des opérations est constitué et complet </t>
  </si>
  <si>
    <t xml:space="preserve">• La solution technique proposée répond au besoin du client et elle est pertinente </t>
  </si>
  <si>
    <t xml:space="preserve">• La solution technique proposée intègre les enjeux d’efficacité énergétique </t>
  </si>
  <si>
    <t xml:space="preserve">• Les applications numériques (logiciels* de représentation graphique, de dimensionnement, de chiffrage, …) sont exploitées avec pertinence </t>
  </si>
  <si>
    <t xml:space="preserve">• La recherche d’information est faite avec pertinence </t>
  </si>
  <si>
    <t xml:space="preserve">• Les moyens et outils de communication numériques sont exploités avec pertinence </t>
  </si>
  <si>
    <t>• Les moyens et outils de communication sont exploités de manière éthique et responsable</t>
  </si>
  <si>
    <t>• Les documents à compléter sont identifiés</t>
  </si>
  <si>
    <t>• Les informations nécessaires sont identifiées</t>
  </si>
  <si>
    <t>• Les documents sont complétés ou modifiés correctement</t>
  </si>
  <si>
    <t>Nom étab de formation</t>
  </si>
  <si>
    <t>Consignes</t>
  </si>
  <si>
    <t>Paramètres</t>
  </si>
  <si>
    <t>Dans chaque onglet :</t>
  </si>
  <si>
    <t>Bac Pro MELEC</t>
  </si>
  <si>
    <t>Utilisation</t>
  </si>
  <si>
    <t>Conformément au référentiel :</t>
  </si>
  <si>
    <t xml:space="preserve"> professionnel juge que le candidat est prêt, elle réalise</t>
  </si>
  <si>
    <t xml:space="preserve"> Le bilan terminal de compétences permet un </t>
  </si>
  <si>
    <t xml:space="preserve"> positionnement final et une proposition de note pour les</t>
  </si>
  <si>
    <t xml:space="preserve"> certificative dans les onglets de ce document.</t>
  </si>
  <si>
    <t xml:space="preserve"> Le positionnement terminal du niveau de maitrise</t>
  </si>
  <si>
    <t xml:space="preserve"> des compétences est saisi pour chaque unité </t>
  </si>
  <si>
    <t xml:space="preserve"> Une proposition de note certificative est ensuite </t>
  </si>
  <si>
    <t>Remplir les zones bleues dans la zone "Paramètres" ci-dessus</t>
  </si>
  <si>
    <t>Le fichier est enregistré avec Nom et Prénom du candidat puis communiqué au centre de délibération</t>
  </si>
  <si>
    <t xml:space="preserve">    &gt; l'équipe d'enseignement professionnel renseigne le niveau de maîtrise de chaque compétence par un  "X" </t>
  </si>
  <si>
    <t xml:space="preserve">      (un niveau parmis quatre)</t>
  </si>
  <si>
    <t xml:space="preserve">    - les critères d'évaluation sont indiqués " pour mémoire " uniquement</t>
  </si>
  <si>
    <t xml:space="preserve">   &gt; la proposition de note est saisie manuellement en complétant la cellule jaune "…/20"</t>
  </si>
  <si>
    <r>
      <rPr>
        <u/>
        <sz val="11"/>
        <color theme="1"/>
        <rFont val="Calibri"/>
        <family val="2"/>
        <scheme val="minor"/>
      </rPr>
      <t>Commentaires destinés à éclairer le jury sur la proposition de note</t>
    </r>
    <r>
      <rPr>
        <sz val="11"/>
        <color theme="1"/>
        <rFont val="Calibri"/>
        <family val="2"/>
        <scheme val="minor"/>
      </rPr>
      <t xml:space="preserve"> :</t>
    </r>
  </si>
  <si>
    <t xml:space="preserve"> /20</t>
  </si>
  <si>
    <t>session</t>
  </si>
  <si>
    <t xml:space="preserve"> saisie pour chaque unité certificative.</t>
  </si>
  <si>
    <t>Saisir la proposition de note dans l'application institutionelle, conformément aux instructions académiques</t>
  </si>
  <si>
    <t xml:space="preserve"> et en accord avec les instructions du chef de centre d'examen.</t>
  </si>
  <si>
    <t>Compétence partiellement aquise</t>
  </si>
  <si>
    <t>Compétence totalement acquise et transférable</t>
  </si>
  <si>
    <t>NB : il n'y a pas de mot de passe pour retirer la protection de la feuille (la protection évite d'effacer des formules).</t>
  </si>
  <si>
    <t>Positionner le niveau de maîtrise de C1 sur 1 des 4 niveaux</t>
  </si>
  <si>
    <t>Positionner le niveau de maîtrise de C3 sur 1 des 4 niveaux</t>
  </si>
  <si>
    <t>Positionner le niveau de maîtrise de C10 sur 1 des 4 niveaux</t>
  </si>
  <si>
    <t>Positionner le niveau de maîtrise de C11 sur 1 des 4 niveaux</t>
  </si>
  <si>
    <t>Positionner le niveau de maîtrise de C2 sur 1 des 4 niveaux</t>
  </si>
  <si>
    <t>Positionner le niveau de maîtrise de C4 sur 1 des 4 niveaux</t>
  </si>
  <si>
    <t>Positionner le niveau de maîtrise de C12 sur 1 des 4 niveaux</t>
  </si>
  <si>
    <t>Positionner le niveau de maîtrise de C5 sur 1 des 4 niveaux</t>
  </si>
  <si>
    <t>Positionner le niveau de maîtrise de C6 sur 1 des 4 niveaux</t>
  </si>
  <si>
    <t>Positionner le niveau de maîtrise de C7 sur 1 des 4 niveaux</t>
  </si>
  <si>
    <t>Positionner le niveau de maîtrise de C8 sur 1 des 4 niveaux</t>
  </si>
  <si>
    <t>Positionner le niveau de maîtrise de C9 sur 1 des 4 niveaux</t>
  </si>
  <si>
    <r>
      <rPr>
        <u/>
        <sz val="11"/>
        <color theme="1"/>
        <rFont val="Calibri"/>
        <family val="2"/>
        <scheme val="minor"/>
      </rPr>
      <t>Analyse du livret de suivi des acquisitions</t>
    </r>
    <r>
      <rPr>
        <sz val="11"/>
        <color theme="1"/>
        <rFont val="Calibri"/>
        <family val="2"/>
        <scheme val="minor"/>
      </rPr>
      <t xml:space="preserve"> :</t>
    </r>
  </si>
  <si>
    <t>saisir le nb</t>
  </si>
  <si>
    <t>date de la commission de certification :</t>
  </si>
  <si>
    <t>saisir ici la date de la commission</t>
  </si>
  <si>
    <t>saisir ici les commentaires</t>
  </si>
  <si>
    <t>Prénom et nom des membres de la commission :</t>
  </si>
  <si>
    <t>saisir ici l'identité des membres de la commission</t>
  </si>
  <si>
    <t>/20</t>
  </si>
  <si>
    <t>NOTE proposée CCF E2</t>
  </si>
  <si>
    <t>NOTE proposée CCF E31</t>
  </si>
  <si>
    <t>NOTE proposée CCF E32</t>
  </si>
  <si>
    <t xml:space="preserve">Bac Pro MELEC - Propositions de notes de CCF </t>
  </si>
  <si>
    <t>2025-26</t>
  </si>
  <si>
    <t>juin 2026</t>
  </si>
  <si>
    <t>Grille de notation des CCF E2 - E31 - E32</t>
  </si>
  <si>
    <t xml:space="preserve">Arrêté du 8 janvier 2024 </t>
  </si>
  <si>
    <t xml:space="preserve"> Quand l'équipe pédagogique de l'enseignement</t>
  </si>
  <si>
    <t xml:space="preserve"> candidats évalués en mode CCF.</t>
  </si>
  <si>
    <r>
      <t xml:space="preserve"> </t>
    </r>
    <r>
      <rPr>
        <sz val="10"/>
        <color theme="1"/>
        <rFont val="Calibri"/>
        <family val="2"/>
        <scheme val="minor"/>
      </rPr>
      <t xml:space="preserve">un bilan terminal de compétence. </t>
    </r>
  </si>
  <si>
    <t>dont nombre de situations du secteur "de l'industrie"</t>
  </si>
  <si>
    <r>
      <t>dont nombre de situations du 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secteur</t>
    </r>
  </si>
  <si>
    <t xml:space="preserve">   &gt; renseigner le nombre de situations niveau Bac qui évaluent </t>
  </si>
  <si>
    <t xml:space="preserve">     les compétences de l'unité, à partir de l'analyse du livret de suivi des acquisitions.</t>
  </si>
  <si>
    <t xml:space="preserve">    &gt; compléter rigoureusement la zone "commentaires" destinée à éclairer le jury final sur la note proposée</t>
  </si>
  <si>
    <t xml:space="preserve">    &gt; saisir la date de la commission certificative et l'identité de ses membres</t>
  </si>
  <si>
    <t xml:space="preserve"> sur un support conforme aux consignes du chef de centre pour être à disposition du jury.</t>
  </si>
  <si>
    <t>Compétence insuffisamment acquise</t>
  </si>
  <si>
    <t>Bac Pro MELEC - E2 - Préparation des opérations à réaliser</t>
  </si>
  <si>
    <t>Bac Pro MELEC - E31 - Réalisation et mise en service d'une installation</t>
  </si>
  <si>
    <t>Bac Pro MELEC - E32 - Maintenance d'une installation</t>
  </si>
  <si>
    <t>Nombre de situations du niveau BAC retenues</t>
  </si>
  <si>
    <t>coefficient 7</t>
  </si>
  <si>
    <t>3,6 / 20</t>
  </si>
  <si>
    <t>2/20</t>
  </si>
  <si>
    <t>2,4/20</t>
  </si>
  <si>
    <t>....</t>
  </si>
  <si>
    <t xml:space="preserve">Niveau d'acquisition très insuffisant ou absent : le candidat ne peut travailler sans être  toujours accompagné. </t>
  </si>
  <si>
    <t xml:space="preserve">Niveau d'acquisition fragile qui nécessite un accompagnement régulier pour effectuer le travail confié. </t>
  </si>
  <si>
    <t>Niveau d'acquisition incomplet : le transfert de la compétence  n'est pas total dans chaque situation de travail proposée, une aide est parfois requise.</t>
  </si>
  <si>
    <t>Niveau d'acquisition complet : le candidat sait s'adapter et transférer la compétence dans toutes les situations sans aide.</t>
  </si>
  <si>
    <t>Poids relatif du niveau de maîtrise d'une compétence</t>
  </si>
  <si>
    <t>dont nombre de situations du secteur "du bâtiment"</t>
  </si>
  <si>
    <t>version - janvier 2025 - Grilles nationales à ne pas modifier</t>
  </si>
  <si>
    <t>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</si>
</sst>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6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" fontId="14" fillId="5" borderId="9" xfId="0" quotePrefix="1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quotePrefix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1" xfId="0" applyBorder="1"/>
    <xf numFmtId="0" fontId="0" fillId="0" borderId="0" xfId="0" applyBorder="1"/>
    <xf numFmtId="49" fontId="0" fillId="0" borderId="0" xfId="0" applyNumberFormat="1" applyBorder="1"/>
    <xf numFmtId="0" fontId="0" fillId="0" borderId="12" xfId="0" applyBorder="1"/>
    <xf numFmtId="0" fontId="1" fillId="0" borderId="0" xfId="0" applyFont="1" applyBorder="1"/>
    <xf numFmtId="0" fontId="0" fillId="0" borderId="13" xfId="0" applyBorder="1"/>
    <xf numFmtId="0" fontId="0" fillId="0" borderId="14" xfId="0" applyBorder="1"/>
    <xf numFmtId="49" fontId="0" fillId="0" borderId="14" xfId="0" applyNumberFormat="1" applyBorder="1"/>
    <xf numFmtId="0" fontId="0" fillId="0" borderId="15" xfId="0" applyBorder="1"/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2" fillId="0" borderId="0" xfId="0" applyFont="1" applyBorder="1" applyAlignment="1">
      <alignment horizontal="left" vertical="center" wrapText="1"/>
    </xf>
    <xf numFmtId="17" fontId="10" fillId="5" borderId="0" xfId="0" quotePrefix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3" xfId="0" quotePrefix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49" fontId="0" fillId="3" borderId="0" xfId="0" applyNumberFormat="1" applyFill="1" applyBorder="1" applyProtection="1">
      <protection locked="0"/>
    </xf>
    <xf numFmtId="49" fontId="0" fillId="0" borderId="0" xfId="0" applyNumberFormat="1" applyFill="1" applyBorder="1"/>
    <xf numFmtId="0" fontId="1" fillId="5" borderId="2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8" fillId="10" borderId="16" xfId="0" applyFont="1" applyFill="1" applyBorder="1" applyAlignment="1" applyProtection="1">
      <alignment horizontal="center" vertical="center"/>
      <protection locked="0"/>
    </xf>
    <xf numFmtId="0" fontId="19" fillId="10" borderId="16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4" fillId="2" borderId="11" xfId="0" applyFont="1" applyFill="1" applyBorder="1" applyAlignment="1">
      <alignment horizontal="right"/>
    </xf>
    <xf numFmtId="0" fontId="4" fillId="2" borderId="0" xfId="0" applyFont="1" applyFill="1" applyBorder="1"/>
    <xf numFmtId="0" fontId="4" fillId="0" borderId="0" xfId="0" quotePrefix="1" applyFont="1" applyBorder="1"/>
    <xf numFmtId="0" fontId="4" fillId="0" borderId="11" xfId="0" applyFont="1" applyBorder="1" applyAlignment="1">
      <alignment horizontal="right"/>
    </xf>
    <xf numFmtId="0" fontId="4" fillId="0" borderId="0" xfId="0" applyFont="1" applyBorder="1"/>
    <xf numFmtId="0" fontId="4" fillId="3" borderId="11" xfId="0" applyFont="1" applyFill="1" applyBorder="1" applyAlignment="1">
      <alignment horizontal="right"/>
    </xf>
    <xf numFmtId="0" fontId="4" fillId="3" borderId="0" xfId="0" applyFont="1" applyFill="1" applyBorder="1"/>
    <xf numFmtId="0" fontId="4" fillId="11" borderId="11" xfId="0" applyFont="1" applyFill="1" applyBorder="1" applyAlignment="1">
      <alignment horizontal="right"/>
    </xf>
    <xf numFmtId="0" fontId="4" fillId="11" borderId="0" xfId="0" applyFont="1" applyFill="1" applyBorder="1"/>
    <xf numFmtId="0" fontId="1" fillId="0" borderId="20" xfId="0" applyFont="1" applyBorder="1" applyAlignment="1" applyProtection="1">
      <alignment horizontal="left" vertical="center" wrapText="1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15" fillId="0" borderId="0" xfId="0" applyNumberFormat="1" applyFont="1" applyAlignment="1" applyProtection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2" xfId="0" quotePrefix="1" applyFont="1" applyBorder="1"/>
    <xf numFmtId="0" fontId="4" fillId="0" borderId="12" xfId="0" applyFont="1" applyBorder="1"/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3" borderId="0" xfId="0" applyFont="1" applyFill="1" applyBorder="1" applyAlignment="1">
      <alignment horizontal="center"/>
    </xf>
    <xf numFmtId="0" fontId="25" fillId="11" borderId="0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5" fillId="12" borderId="0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left" vertical="center"/>
    </xf>
    <xf numFmtId="0" fontId="24" fillId="12" borderId="0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9" fontId="1" fillId="5" borderId="26" xfId="0" applyNumberFormat="1" applyFont="1" applyFill="1" applyBorder="1" applyAlignment="1">
      <alignment horizontal="center" vertical="center"/>
    </xf>
    <xf numFmtId="9" fontId="6" fillId="5" borderId="26" xfId="0" applyNumberFormat="1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left" vertical="center"/>
    </xf>
    <xf numFmtId="0" fontId="1" fillId="1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12" borderId="11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164" fontId="26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12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49" fontId="4" fillId="0" borderId="0" xfId="0" applyNumberFormat="1" applyFont="1" applyBorder="1"/>
    <xf numFmtId="0" fontId="7" fillId="0" borderId="11" xfId="0" applyFont="1" applyBorder="1" applyAlignment="1">
      <alignment horizontal="right" vertical="center"/>
    </xf>
    <xf numFmtId="0" fontId="7" fillId="0" borderId="0" xfId="0" applyFont="1" applyBorder="1"/>
    <xf numFmtId="0" fontId="7" fillId="0" borderId="12" xfId="0" applyFont="1" applyBorder="1"/>
    <xf numFmtId="0" fontId="7" fillId="5" borderId="11" xfId="0" applyFont="1" applyFill="1" applyBorder="1" applyAlignment="1">
      <alignment horizontal="right" vertical="center"/>
    </xf>
    <xf numFmtId="0" fontId="7" fillId="5" borderId="0" xfId="0" applyFont="1" applyFill="1" applyBorder="1"/>
    <xf numFmtId="49" fontId="4" fillId="5" borderId="0" xfId="0" applyNumberFormat="1" applyFont="1" applyFill="1" applyBorder="1"/>
    <xf numFmtId="49" fontId="7" fillId="5" borderId="0" xfId="0" applyNumberFormat="1" applyFont="1" applyFill="1" applyBorder="1"/>
    <xf numFmtId="49" fontId="7" fillId="5" borderId="12" xfId="0" applyNumberFormat="1" applyFont="1" applyFill="1" applyBorder="1"/>
    <xf numFmtId="0" fontId="7" fillId="5" borderId="12" xfId="0" applyFont="1" applyFill="1" applyBorder="1"/>
    <xf numFmtId="0" fontId="7" fillId="0" borderId="11" xfId="0" applyFont="1" applyFill="1" applyBorder="1" applyAlignment="1">
      <alignment horizontal="right" vertical="center"/>
    </xf>
    <xf numFmtId="0" fontId="7" fillId="0" borderId="0" xfId="0" applyFont="1" applyFill="1" applyBorder="1"/>
    <xf numFmtId="49" fontId="7" fillId="0" borderId="0" xfId="0" applyNumberFormat="1" applyFont="1" applyFill="1" applyBorder="1"/>
    <xf numFmtId="0" fontId="7" fillId="0" borderId="12" xfId="0" applyFont="1" applyFill="1" applyBorder="1"/>
    <xf numFmtId="49" fontId="7" fillId="0" borderId="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5" fillId="1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12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/>
    <xf numFmtId="9" fontId="1" fillId="4" borderId="12" xfId="0" applyNumberFormat="1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1" fillId="0" borderId="12" xfId="0" applyFont="1" applyBorder="1"/>
    <xf numFmtId="9" fontId="1" fillId="4" borderId="12" xfId="0" quotePrefix="1" applyNumberFormat="1" applyFont="1" applyFill="1" applyBorder="1" applyAlignment="1">
      <alignment horizontal="center" vertical="center"/>
    </xf>
    <xf numFmtId="9" fontId="1" fillId="4" borderId="12" xfId="0" quotePrefix="1" applyNumberFormat="1" applyFont="1" applyFill="1" applyBorder="1" applyAlignment="1">
      <alignment horizontal="center"/>
    </xf>
    <xf numFmtId="0" fontId="0" fillId="3" borderId="14" xfId="0" applyFill="1" applyBorder="1" applyAlignment="1">
      <alignment wrapText="1"/>
    </xf>
    <xf numFmtId="164" fontId="26" fillId="0" borderId="0" xfId="0" applyNumberFormat="1" applyFont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5" fillId="12" borderId="6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21" fillId="12" borderId="12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17" fillId="0" borderId="14" xfId="0" quotePrefix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4" fillId="12" borderId="11" xfId="0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5" borderId="0" xfId="0" applyNumberFormat="1" applyFont="1" applyFill="1" applyBorder="1" applyAlignment="1">
      <alignment horizontal="left"/>
    </xf>
    <xf numFmtId="49" fontId="4" fillId="5" borderId="12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workbookViewId="0">
      <selection activeCell="C6" sqref="C6"/>
    </sheetView>
  </sheetViews>
  <sheetFormatPr baseColWidth="10" defaultRowHeight="15" x14ac:dyDescent="0.25"/>
  <cols>
    <col min="1" max="1" width="1.140625" customWidth="1"/>
    <col min="2" max="2" width="3.28515625" customWidth="1"/>
    <col min="3" max="3" width="12.28515625" customWidth="1"/>
    <col min="4" max="4" width="2.85546875" customWidth="1"/>
    <col min="5" max="5" width="21.42578125" style="25" customWidth="1"/>
    <col min="6" max="6" width="4.85546875" customWidth="1"/>
    <col min="7" max="7" width="7.140625" customWidth="1"/>
    <col min="9" max="9" width="10.85546875" customWidth="1"/>
    <col min="12" max="12" width="1.28515625" customWidth="1"/>
  </cols>
  <sheetData>
    <row r="1" spans="2:11" ht="11.25" customHeight="1" thickBot="1" x14ac:dyDescent="0.3"/>
    <row r="2" spans="2:11" ht="21" x14ac:dyDescent="0.35">
      <c r="B2" s="215" t="s">
        <v>115</v>
      </c>
      <c r="C2" s="216"/>
      <c r="D2" s="216"/>
      <c r="E2" s="216"/>
      <c r="F2" s="216"/>
      <c r="G2" s="216"/>
      <c r="H2" s="216"/>
      <c r="I2" s="216"/>
      <c r="J2" s="216"/>
      <c r="K2" s="217"/>
    </row>
    <row r="3" spans="2:11" x14ac:dyDescent="0.25">
      <c r="B3" s="218" t="s">
        <v>167</v>
      </c>
      <c r="C3" s="219"/>
      <c r="D3" s="219"/>
      <c r="E3" s="219"/>
      <c r="F3" s="219"/>
      <c r="G3" s="219"/>
      <c r="H3" s="219"/>
      <c r="I3" s="219"/>
      <c r="J3" s="219"/>
      <c r="K3" s="220"/>
    </row>
    <row r="4" spans="2:11" ht="15" customHeight="1" thickBot="1" x14ac:dyDescent="0.3">
      <c r="B4" s="221" t="s">
        <v>166</v>
      </c>
      <c r="C4" s="222"/>
      <c r="D4" s="222"/>
      <c r="E4" s="222"/>
      <c r="F4" s="222"/>
      <c r="G4" s="222"/>
      <c r="H4" s="222"/>
      <c r="I4" s="222"/>
      <c r="J4" s="222"/>
      <c r="K4" s="223"/>
    </row>
    <row r="5" spans="2:11" ht="15" customHeight="1" x14ac:dyDescent="0.25">
      <c r="B5" s="120" t="s">
        <v>194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ht="15.75" thickBot="1" x14ac:dyDescent="0.3">
      <c r="H6" s="16"/>
      <c r="I6" s="16"/>
      <c r="J6" s="16"/>
      <c r="K6" s="16"/>
    </row>
    <row r="7" spans="2:11" ht="15.75" x14ac:dyDescent="0.25">
      <c r="B7" s="227" t="s">
        <v>113</v>
      </c>
      <c r="C7" s="228"/>
      <c r="D7" s="228"/>
      <c r="E7" s="228"/>
      <c r="F7" s="229"/>
      <c r="H7" s="224" t="s">
        <v>116</v>
      </c>
      <c r="I7" s="225"/>
      <c r="J7" s="225"/>
      <c r="K7" s="226"/>
    </row>
    <row r="8" spans="2:11" x14ac:dyDescent="0.25">
      <c r="B8" s="26"/>
      <c r="C8" s="27"/>
      <c r="D8" s="27"/>
      <c r="E8" s="28"/>
      <c r="F8" s="29"/>
      <c r="H8" s="26"/>
      <c r="I8" s="27"/>
      <c r="J8" s="27"/>
      <c r="K8" s="29"/>
    </row>
    <row r="9" spans="2:11" x14ac:dyDescent="0.25">
      <c r="B9" s="26"/>
      <c r="C9" s="30" t="s">
        <v>15</v>
      </c>
      <c r="D9" s="27"/>
      <c r="E9" s="60" t="s">
        <v>164</v>
      </c>
      <c r="F9" s="29"/>
      <c r="H9" s="26" t="s">
        <v>117</v>
      </c>
      <c r="I9" s="27"/>
      <c r="J9" s="27"/>
      <c r="K9" s="29"/>
    </row>
    <row r="10" spans="2:11" x14ac:dyDescent="0.25">
      <c r="B10" s="26"/>
      <c r="C10" s="30"/>
      <c r="D10" s="27"/>
      <c r="E10" s="28"/>
      <c r="F10" s="29"/>
      <c r="H10" s="209" t="s">
        <v>168</v>
      </c>
      <c r="I10" s="210"/>
      <c r="J10" s="210"/>
      <c r="K10" s="211"/>
    </row>
    <row r="11" spans="2:11" x14ac:dyDescent="0.25">
      <c r="B11" s="26"/>
      <c r="C11" s="30" t="s">
        <v>133</v>
      </c>
      <c r="D11" s="27"/>
      <c r="E11" s="60" t="s">
        <v>165</v>
      </c>
      <c r="F11" s="29"/>
      <c r="H11" s="209" t="s">
        <v>118</v>
      </c>
      <c r="I11" s="213"/>
      <c r="J11" s="213"/>
      <c r="K11" s="214"/>
    </row>
    <row r="12" spans="2:11" x14ac:dyDescent="0.25">
      <c r="B12" s="26"/>
      <c r="C12" s="30"/>
      <c r="D12" s="27"/>
      <c r="E12" s="28"/>
      <c r="F12" s="29"/>
      <c r="H12" s="212" t="s">
        <v>170</v>
      </c>
      <c r="I12" s="213"/>
      <c r="J12" s="213"/>
      <c r="K12" s="214"/>
    </row>
    <row r="13" spans="2:11" x14ac:dyDescent="0.25">
      <c r="B13" s="26"/>
      <c r="C13" s="30" t="s">
        <v>17</v>
      </c>
      <c r="D13" s="27"/>
      <c r="E13" s="60" t="s">
        <v>20</v>
      </c>
      <c r="F13" s="29"/>
      <c r="H13" s="94" t="s">
        <v>119</v>
      </c>
      <c r="I13" s="89"/>
      <c r="J13" s="89"/>
      <c r="K13" s="95"/>
    </row>
    <row r="14" spans="2:11" x14ac:dyDescent="0.25">
      <c r="B14" s="26"/>
      <c r="C14" s="30"/>
      <c r="D14" s="27"/>
      <c r="E14" s="28"/>
      <c r="F14" s="29"/>
      <c r="H14" s="94" t="s">
        <v>120</v>
      </c>
      <c r="I14" s="89"/>
      <c r="J14" s="89"/>
      <c r="K14" s="95"/>
    </row>
    <row r="15" spans="2:11" x14ac:dyDescent="0.25">
      <c r="B15" s="26"/>
      <c r="C15" s="30" t="s">
        <v>18</v>
      </c>
      <c r="D15" s="27"/>
      <c r="E15" s="60" t="s">
        <v>19</v>
      </c>
      <c r="F15" s="29"/>
      <c r="H15" s="209" t="s">
        <v>169</v>
      </c>
      <c r="I15" s="210"/>
      <c r="J15" s="210"/>
      <c r="K15" s="211"/>
    </row>
    <row r="16" spans="2:11" x14ac:dyDescent="0.25">
      <c r="B16" s="26"/>
      <c r="C16" s="30"/>
      <c r="D16" s="27"/>
      <c r="E16" s="28"/>
      <c r="F16" s="29"/>
      <c r="H16" s="26"/>
      <c r="I16" s="27"/>
      <c r="J16" s="27"/>
      <c r="K16" s="29"/>
    </row>
    <row r="17" spans="2:11" x14ac:dyDescent="0.25">
      <c r="B17" s="26"/>
      <c r="C17" s="30" t="s">
        <v>23</v>
      </c>
      <c r="D17" s="27"/>
      <c r="E17" s="60" t="s">
        <v>24</v>
      </c>
      <c r="F17" s="29"/>
      <c r="H17" s="212" t="s">
        <v>122</v>
      </c>
      <c r="I17" s="213"/>
      <c r="J17" s="213"/>
      <c r="K17" s="214"/>
    </row>
    <row r="18" spans="2:11" x14ac:dyDescent="0.25">
      <c r="B18" s="26"/>
      <c r="C18" s="30"/>
      <c r="D18" s="27"/>
      <c r="E18" s="28"/>
      <c r="F18" s="29"/>
      <c r="H18" s="212" t="s">
        <v>123</v>
      </c>
      <c r="I18" s="213"/>
      <c r="J18" s="213"/>
      <c r="K18" s="214"/>
    </row>
    <row r="19" spans="2:11" x14ac:dyDescent="0.25">
      <c r="B19" s="26"/>
      <c r="C19" s="30" t="s">
        <v>21</v>
      </c>
      <c r="D19" s="27"/>
      <c r="E19" s="60" t="s">
        <v>111</v>
      </c>
      <c r="F19" s="29"/>
      <c r="H19" s="212" t="s">
        <v>121</v>
      </c>
      <c r="I19" s="213"/>
      <c r="J19" s="213"/>
      <c r="K19" s="214"/>
    </row>
    <row r="20" spans="2:11" x14ac:dyDescent="0.25">
      <c r="B20" s="26"/>
      <c r="C20" s="30"/>
      <c r="D20" s="27"/>
      <c r="E20" s="61"/>
      <c r="F20" s="29"/>
      <c r="H20" s="26"/>
      <c r="I20" s="87"/>
      <c r="J20" s="87"/>
      <c r="K20" s="88"/>
    </row>
    <row r="21" spans="2:11" x14ac:dyDescent="0.25">
      <c r="B21" s="26"/>
      <c r="C21" s="30"/>
      <c r="D21" s="27"/>
      <c r="E21" s="61"/>
      <c r="F21" s="29"/>
      <c r="H21" s="86" t="s">
        <v>124</v>
      </c>
      <c r="I21" s="87"/>
      <c r="J21" s="87"/>
      <c r="K21" s="88"/>
    </row>
    <row r="22" spans="2:11" x14ac:dyDescent="0.25">
      <c r="B22" s="26"/>
      <c r="C22" s="30"/>
      <c r="D22" s="27"/>
      <c r="E22" s="61"/>
      <c r="F22" s="29"/>
      <c r="H22" s="86" t="s">
        <v>134</v>
      </c>
      <c r="I22" s="87"/>
      <c r="J22" s="87"/>
      <c r="K22" s="88"/>
    </row>
    <row r="23" spans="2:11" ht="15.75" thickBot="1" x14ac:dyDescent="0.3">
      <c r="B23" s="31"/>
      <c r="C23" s="32"/>
      <c r="D23" s="32"/>
      <c r="E23" s="33"/>
      <c r="F23" s="34"/>
      <c r="H23" s="31"/>
      <c r="I23" s="32"/>
      <c r="J23" s="32"/>
      <c r="K23" s="34"/>
    </row>
    <row r="24" spans="2:11" ht="15.75" thickBot="1" x14ac:dyDescent="0.3">
      <c r="B24" s="27"/>
      <c r="C24" s="27"/>
      <c r="D24" s="27"/>
      <c r="E24" s="28"/>
      <c r="F24" s="27"/>
      <c r="G24" s="27"/>
      <c r="H24" s="27"/>
      <c r="I24" s="27"/>
      <c r="J24" s="27"/>
      <c r="K24" s="27"/>
    </row>
    <row r="25" spans="2:11" x14ac:dyDescent="0.25">
      <c r="B25" s="233" t="s">
        <v>112</v>
      </c>
      <c r="C25" s="234"/>
      <c r="D25" s="234"/>
      <c r="E25" s="234"/>
      <c r="F25" s="234"/>
      <c r="G25" s="234"/>
      <c r="H25" s="234"/>
      <c r="I25" s="234"/>
      <c r="J25" s="234"/>
      <c r="K25" s="235"/>
    </row>
    <row r="26" spans="2:11" x14ac:dyDescent="0.25">
      <c r="B26" s="26"/>
      <c r="C26" s="205"/>
      <c r="D26" s="205"/>
      <c r="E26" s="205"/>
      <c r="F26" s="205"/>
      <c r="G26" s="205"/>
      <c r="H26" s="205"/>
      <c r="I26" s="205"/>
      <c r="J26" s="205"/>
      <c r="K26" s="206"/>
    </row>
    <row r="27" spans="2:11" x14ac:dyDescent="0.25">
      <c r="B27" s="26"/>
      <c r="C27" s="207" t="s">
        <v>125</v>
      </c>
      <c r="D27" s="207"/>
      <c r="E27" s="207"/>
      <c r="F27" s="207"/>
      <c r="G27" s="207"/>
      <c r="H27" s="207"/>
      <c r="I27" s="207"/>
      <c r="J27" s="207"/>
      <c r="K27" s="208"/>
    </row>
    <row r="28" spans="2:11" x14ac:dyDescent="0.25">
      <c r="B28" s="26"/>
      <c r="C28" s="205"/>
      <c r="D28" s="205"/>
      <c r="E28" s="205"/>
      <c r="F28" s="205"/>
      <c r="G28" s="205"/>
      <c r="H28" s="205"/>
      <c r="I28" s="205"/>
      <c r="J28" s="205"/>
      <c r="K28" s="206"/>
    </row>
    <row r="29" spans="2:11" x14ac:dyDescent="0.25">
      <c r="B29" s="26"/>
      <c r="C29" s="207" t="s">
        <v>114</v>
      </c>
      <c r="D29" s="207"/>
      <c r="E29" s="207"/>
      <c r="F29" s="207"/>
      <c r="G29" s="207"/>
      <c r="H29" s="207"/>
      <c r="I29" s="207"/>
      <c r="J29" s="207"/>
      <c r="K29" s="208"/>
    </row>
    <row r="30" spans="2:11" x14ac:dyDescent="0.25">
      <c r="B30" s="26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2:11" x14ac:dyDescent="0.25">
      <c r="B31" s="26"/>
      <c r="C31" s="203" t="s">
        <v>127</v>
      </c>
      <c r="D31" s="203"/>
      <c r="E31" s="203"/>
      <c r="F31" s="203"/>
      <c r="G31" s="203"/>
      <c r="H31" s="203"/>
      <c r="I31" s="203"/>
      <c r="J31" s="203"/>
      <c r="K31" s="204"/>
    </row>
    <row r="32" spans="2:11" x14ac:dyDescent="0.25">
      <c r="B32" s="26"/>
      <c r="C32" s="203" t="s">
        <v>128</v>
      </c>
      <c r="D32" s="203"/>
      <c r="E32" s="203"/>
      <c r="F32" s="203"/>
      <c r="G32" s="203"/>
      <c r="H32" s="203"/>
      <c r="I32" s="203"/>
      <c r="J32" s="203"/>
      <c r="K32" s="204"/>
    </row>
    <row r="33" spans="2:11" x14ac:dyDescent="0.25">
      <c r="B33" s="26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2:11" x14ac:dyDescent="0.25">
      <c r="B34" s="26"/>
      <c r="C34" s="203" t="s">
        <v>129</v>
      </c>
      <c r="D34" s="203"/>
      <c r="E34" s="203"/>
      <c r="F34" s="203"/>
      <c r="G34" s="203"/>
      <c r="H34" s="203"/>
      <c r="I34" s="203"/>
      <c r="J34" s="203"/>
      <c r="K34" s="204"/>
    </row>
    <row r="35" spans="2:11" x14ac:dyDescent="0.25">
      <c r="B35" s="26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2:11" x14ac:dyDescent="0.25">
      <c r="B36" s="26"/>
      <c r="C36" s="203" t="s">
        <v>130</v>
      </c>
      <c r="D36" s="203"/>
      <c r="E36" s="203"/>
      <c r="F36" s="203"/>
      <c r="G36" s="203"/>
      <c r="H36" s="203"/>
      <c r="I36" s="203"/>
      <c r="J36" s="203"/>
      <c r="K36" s="204"/>
    </row>
    <row r="37" spans="2:11" x14ac:dyDescent="0.25">
      <c r="B37" s="26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2:11" x14ac:dyDescent="0.25">
      <c r="B38" s="26"/>
      <c r="C38" s="231" t="s">
        <v>173</v>
      </c>
      <c r="D38" s="231"/>
      <c r="E38" s="231"/>
      <c r="F38" s="231"/>
      <c r="G38" s="231"/>
      <c r="H38" s="231"/>
      <c r="I38" s="231"/>
      <c r="J38" s="231"/>
      <c r="K38" s="232"/>
    </row>
    <row r="39" spans="2:11" x14ac:dyDescent="0.25">
      <c r="B39" s="26"/>
      <c r="C39" s="203" t="s">
        <v>174</v>
      </c>
      <c r="D39" s="203"/>
      <c r="E39" s="203"/>
      <c r="F39" s="203"/>
      <c r="G39" s="203"/>
      <c r="H39" s="203"/>
      <c r="I39" s="203"/>
      <c r="J39" s="203"/>
      <c r="K39" s="204"/>
    </row>
    <row r="40" spans="2:11" x14ac:dyDescent="0.25">
      <c r="B40" s="26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2:11" x14ac:dyDescent="0.25">
      <c r="B41" s="26"/>
      <c r="C41" s="203" t="s">
        <v>175</v>
      </c>
      <c r="D41" s="203"/>
      <c r="E41" s="203"/>
      <c r="F41" s="203"/>
      <c r="G41" s="203"/>
      <c r="H41" s="203"/>
      <c r="I41" s="203"/>
      <c r="J41" s="203"/>
      <c r="K41" s="204"/>
    </row>
    <row r="42" spans="2:11" x14ac:dyDescent="0.25">
      <c r="B42" s="26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2:11" x14ac:dyDescent="0.25">
      <c r="B43" s="26"/>
      <c r="C43" s="203" t="s">
        <v>176</v>
      </c>
      <c r="D43" s="203"/>
      <c r="E43" s="203"/>
      <c r="F43" s="203"/>
      <c r="G43" s="203"/>
      <c r="H43" s="203"/>
      <c r="I43" s="203"/>
      <c r="J43" s="203"/>
      <c r="K43" s="204"/>
    </row>
    <row r="44" spans="2:11" x14ac:dyDescent="0.25">
      <c r="B44" s="26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2:11" x14ac:dyDescent="0.25">
      <c r="B45" s="26"/>
      <c r="C45" s="203" t="s">
        <v>126</v>
      </c>
      <c r="D45" s="203"/>
      <c r="E45" s="203"/>
      <c r="F45" s="203"/>
      <c r="G45" s="203"/>
      <c r="H45" s="203"/>
      <c r="I45" s="203"/>
      <c r="J45" s="203"/>
      <c r="K45" s="204"/>
    </row>
    <row r="46" spans="2:11" x14ac:dyDescent="0.25">
      <c r="B46" s="26"/>
      <c r="C46" s="201" t="s">
        <v>177</v>
      </c>
      <c r="D46" s="201"/>
      <c r="E46" s="201"/>
      <c r="F46" s="201"/>
      <c r="G46" s="201"/>
      <c r="H46" s="201"/>
      <c r="I46" s="201"/>
      <c r="J46" s="201"/>
      <c r="K46" s="202"/>
    </row>
    <row r="47" spans="2:11" x14ac:dyDescent="0.25">
      <c r="B47" s="26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2:11" x14ac:dyDescent="0.25">
      <c r="B48" s="26"/>
      <c r="C48" s="201" t="s">
        <v>135</v>
      </c>
      <c r="D48" s="201"/>
      <c r="E48" s="201"/>
      <c r="F48" s="201"/>
      <c r="G48" s="201"/>
      <c r="H48" s="201"/>
      <c r="I48" s="201"/>
      <c r="J48" s="201"/>
      <c r="K48" s="202"/>
    </row>
    <row r="49" spans="2:11" x14ac:dyDescent="0.25">
      <c r="B49" s="26"/>
      <c r="C49" s="201" t="s">
        <v>136</v>
      </c>
      <c r="D49" s="201"/>
      <c r="E49" s="201"/>
      <c r="F49" s="201"/>
      <c r="G49" s="201"/>
      <c r="H49" s="201"/>
      <c r="I49" s="201"/>
      <c r="J49" s="201"/>
      <c r="K49" s="202"/>
    </row>
    <row r="50" spans="2:11" ht="15.75" thickBot="1" x14ac:dyDescent="0.3">
      <c r="B50" s="31"/>
      <c r="C50" s="236"/>
      <c r="D50" s="236"/>
      <c r="E50" s="236"/>
      <c r="F50" s="236"/>
      <c r="G50" s="236"/>
      <c r="H50" s="236"/>
      <c r="I50" s="236"/>
      <c r="J50" s="236"/>
      <c r="K50" s="237"/>
    </row>
    <row r="52" spans="2:11" x14ac:dyDescent="0.25">
      <c r="B52" s="230" t="s">
        <v>139</v>
      </c>
      <c r="C52" s="230"/>
      <c r="D52" s="230"/>
      <c r="E52" s="230"/>
      <c r="F52" s="230"/>
      <c r="G52" s="230"/>
      <c r="H52" s="230"/>
      <c r="I52" s="230"/>
      <c r="J52" s="230"/>
      <c r="K52" s="230"/>
    </row>
  </sheetData>
  <mergeCells count="39">
    <mergeCell ref="B52:K52"/>
    <mergeCell ref="C38:K38"/>
    <mergeCell ref="H18:K18"/>
    <mergeCell ref="H19:K19"/>
    <mergeCell ref="B25:K25"/>
    <mergeCell ref="C44:K44"/>
    <mergeCell ref="C46:K46"/>
    <mergeCell ref="C47:K47"/>
    <mergeCell ref="C50:K50"/>
    <mergeCell ref="C36:K36"/>
    <mergeCell ref="C39:K39"/>
    <mergeCell ref="C41:K41"/>
    <mergeCell ref="C45:K45"/>
    <mergeCell ref="C34:K34"/>
    <mergeCell ref="C31:K31"/>
    <mergeCell ref="C48:K48"/>
    <mergeCell ref="B2:K2"/>
    <mergeCell ref="B3:K3"/>
    <mergeCell ref="B4:K4"/>
    <mergeCell ref="H7:K7"/>
    <mergeCell ref="B7:F7"/>
    <mergeCell ref="H15:K15"/>
    <mergeCell ref="H17:K17"/>
    <mergeCell ref="H10:K10"/>
    <mergeCell ref="H11:K11"/>
    <mergeCell ref="H12:K12"/>
    <mergeCell ref="C49:K49"/>
    <mergeCell ref="C43:K43"/>
    <mergeCell ref="C26:K26"/>
    <mergeCell ref="C28:K28"/>
    <mergeCell ref="C30:K30"/>
    <mergeCell ref="C33:K33"/>
    <mergeCell ref="C35:K35"/>
    <mergeCell ref="C37:K37"/>
    <mergeCell ref="C40:K40"/>
    <mergeCell ref="C42:K42"/>
    <mergeCell ref="C27:K27"/>
    <mergeCell ref="C29:K29"/>
    <mergeCell ref="C32:K32"/>
  </mergeCells>
  <pageMargins left="0.19685039370078741" right="0.19685039370078741" top="0.19685039370078741" bottom="0.19685039370078741" header="0.31496062992125984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zoomScale="110" zoomScaleNormal="110" workbookViewId="0">
      <selection activeCell="C2" sqref="C2"/>
    </sheetView>
  </sheetViews>
  <sheetFormatPr baseColWidth="10" defaultRowHeight="15" x14ac:dyDescent="0.25"/>
  <cols>
    <col min="1" max="1" width="3.42578125" customWidth="1"/>
    <col min="2" max="2" width="5" customWidth="1"/>
    <col min="3" max="3" width="2.5703125" customWidth="1"/>
    <col min="4" max="4" width="62.140625" customWidth="1"/>
    <col min="5" max="5" width="1.85546875" customWidth="1"/>
    <col min="6" max="6" width="21.85546875" customWidth="1"/>
    <col min="7" max="7" width="1.5703125" customWidth="1"/>
  </cols>
  <sheetData>
    <row r="1" spans="2:6" ht="15.75" thickBot="1" x14ac:dyDescent="0.3"/>
    <row r="2" spans="2:6" ht="45" x14ac:dyDescent="0.25">
      <c r="B2" s="41"/>
      <c r="C2" s="42"/>
      <c r="D2" s="187" t="str">
        <f>Paramètres!B2</f>
        <v>Bac Pro MELEC</v>
      </c>
      <c r="E2" s="42"/>
      <c r="F2" s="188" t="s">
        <v>192</v>
      </c>
    </row>
    <row r="3" spans="2:6" x14ac:dyDescent="0.25">
      <c r="B3" s="26"/>
      <c r="C3" s="27"/>
      <c r="D3" s="189" t="str">
        <f>Paramètres!B3</f>
        <v xml:space="preserve">Arrêté du 8 janvier 2024 </v>
      </c>
      <c r="E3" s="27"/>
      <c r="F3" s="190"/>
    </row>
    <row r="4" spans="2:6" ht="15.75" x14ac:dyDescent="0.25">
      <c r="B4" s="26"/>
      <c r="C4" s="191" t="str">
        <f>Paramètres!B5</f>
        <v>version - janvier 2025 - Grilles nationales à ne pas modifier</v>
      </c>
      <c r="D4" s="27"/>
      <c r="E4" s="27"/>
      <c r="F4" s="190"/>
    </row>
    <row r="5" spans="2:6" x14ac:dyDescent="0.25">
      <c r="B5" s="26"/>
      <c r="C5" s="27"/>
      <c r="D5" s="27"/>
      <c r="E5" s="27"/>
      <c r="F5" s="190"/>
    </row>
    <row r="6" spans="2:6" x14ac:dyDescent="0.25">
      <c r="B6" s="192" t="s">
        <v>2</v>
      </c>
      <c r="C6" s="30"/>
      <c r="D6" s="193" t="s">
        <v>6</v>
      </c>
      <c r="E6" s="27"/>
      <c r="F6" s="194">
        <v>0</v>
      </c>
    </row>
    <row r="7" spans="2:6" ht="30" x14ac:dyDescent="0.25">
      <c r="B7" s="46"/>
      <c r="C7" s="27"/>
      <c r="D7" s="195" t="s">
        <v>188</v>
      </c>
      <c r="E7" s="27"/>
      <c r="F7" s="196"/>
    </row>
    <row r="8" spans="2:6" x14ac:dyDescent="0.25">
      <c r="B8" s="46"/>
      <c r="C8" s="27"/>
      <c r="D8" s="27"/>
      <c r="E8" s="27"/>
      <c r="F8" s="196"/>
    </row>
    <row r="9" spans="2:6" x14ac:dyDescent="0.25">
      <c r="B9" s="192" t="s">
        <v>3</v>
      </c>
      <c r="C9" s="30"/>
      <c r="D9" s="193" t="s">
        <v>178</v>
      </c>
      <c r="E9" s="27"/>
      <c r="F9" s="197">
        <v>0.33300000000000002</v>
      </c>
    </row>
    <row r="10" spans="2:6" ht="30" x14ac:dyDescent="0.25">
      <c r="B10" s="46"/>
      <c r="C10" s="27"/>
      <c r="D10" s="195" t="s">
        <v>189</v>
      </c>
      <c r="E10" s="27"/>
      <c r="F10" s="196"/>
    </row>
    <row r="11" spans="2:6" x14ac:dyDescent="0.25">
      <c r="B11" s="46"/>
      <c r="C11" s="27"/>
      <c r="D11" s="27"/>
      <c r="E11" s="27"/>
      <c r="F11" s="196"/>
    </row>
    <row r="12" spans="2:6" x14ac:dyDescent="0.25">
      <c r="B12" s="192" t="s">
        <v>4</v>
      </c>
      <c r="C12" s="30"/>
      <c r="D12" s="193" t="s">
        <v>137</v>
      </c>
      <c r="E12" s="27"/>
      <c r="F12" s="198">
        <v>0.66</v>
      </c>
    </row>
    <row r="13" spans="2:6" ht="45" x14ac:dyDescent="0.25">
      <c r="B13" s="46"/>
      <c r="C13" s="27"/>
      <c r="D13" s="195" t="s">
        <v>190</v>
      </c>
      <c r="E13" s="27"/>
      <c r="F13" s="196"/>
    </row>
    <row r="14" spans="2:6" x14ac:dyDescent="0.25">
      <c r="B14" s="46"/>
      <c r="C14" s="27"/>
      <c r="D14" s="27"/>
      <c r="E14" s="27"/>
      <c r="F14" s="196"/>
    </row>
    <row r="15" spans="2:6" x14ac:dyDescent="0.25">
      <c r="B15" s="192" t="s">
        <v>5</v>
      </c>
      <c r="C15" s="30"/>
      <c r="D15" s="193" t="s">
        <v>138</v>
      </c>
      <c r="E15" s="27"/>
      <c r="F15" s="197">
        <v>1</v>
      </c>
    </row>
    <row r="16" spans="2:6" ht="30.75" thickBot="1" x14ac:dyDescent="0.3">
      <c r="B16" s="31"/>
      <c r="C16" s="32"/>
      <c r="D16" s="199" t="s">
        <v>191</v>
      </c>
      <c r="E16" s="32"/>
      <c r="F16" s="34"/>
    </row>
    <row r="18" spans="4:4" x14ac:dyDescent="0.25">
      <c r="D18" s="96"/>
    </row>
  </sheetData>
  <pageMargins left="0.19685039370078741" right="0.19685039370078741" top="0.19685039370078741" bottom="0.19685039370078741" header="0.31496062992125984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48" zoomScale="110" zoomScaleNormal="110" workbookViewId="0">
      <selection activeCell="H18" sqref="H18"/>
    </sheetView>
  </sheetViews>
  <sheetFormatPr baseColWidth="10" defaultRowHeight="23.25" x14ac:dyDescent="0.25"/>
  <cols>
    <col min="1" max="1" width="1.28515625" style="121" customWidth="1"/>
    <col min="2" max="2" width="5.140625" style="121" customWidth="1"/>
    <col min="3" max="3" width="67.7109375" style="122" customWidth="1"/>
    <col min="4" max="4" width="1.42578125" style="121" customWidth="1"/>
    <col min="5" max="8" width="10.7109375" style="121" customWidth="1"/>
    <col min="9" max="9" width="1.5703125" style="121" customWidth="1"/>
    <col min="10" max="10" width="5.42578125" style="123" customWidth="1"/>
    <col min="11" max="11" width="23.5703125" style="124" customWidth="1"/>
  </cols>
  <sheetData>
    <row r="1" spans="1:11" ht="6.7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24" customHeight="1" x14ac:dyDescent="0.25">
      <c r="B2" s="262" t="s">
        <v>179</v>
      </c>
      <c r="C2" s="263"/>
      <c r="D2" s="263"/>
      <c r="E2" s="263"/>
      <c r="F2" s="263"/>
      <c r="G2" s="263"/>
      <c r="H2" s="263"/>
      <c r="I2" s="264"/>
    </row>
    <row r="3" spans="1:11" s="2" customFormat="1" ht="15" customHeight="1" x14ac:dyDescent="0.25">
      <c r="A3" s="125"/>
      <c r="B3" s="126"/>
      <c r="C3" s="113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129"/>
    </row>
    <row r="4" spans="1:11" s="2" customFormat="1" ht="19.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195</v>
      </c>
      <c r="F4" s="112"/>
      <c r="G4" s="112"/>
      <c r="H4" s="112"/>
      <c r="I4" s="127"/>
      <c r="J4" s="128"/>
      <c r="K4" s="129"/>
    </row>
    <row r="5" spans="1:11" ht="19.5" customHeight="1" x14ac:dyDescent="0.25">
      <c r="B5" s="130"/>
      <c r="C5" s="11" t="s">
        <v>133</v>
      </c>
      <c r="D5" s="5"/>
      <c r="E5" s="259" t="str">
        <f>Paramètres!E11</f>
        <v>juin 2026</v>
      </c>
      <c r="F5" s="260"/>
      <c r="G5" s="260"/>
      <c r="H5" s="260"/>
      <c r="I5" s="131"/>
    </row>
    <row r="6" spans="1:11" s="2" customFormat="1" ht="7.5" customHeight="1" x14ac:dyDescent="0.25">
      <c r="A6" s="125"/>
      <c r="B6" s="132"/>
      <c r="C6" s="6"/>
      <c r="D6" s="91"/>
      <c r="E6" s="7"/>
      <c r="F6" s="7"/>
      <c r="G6" s="7"/>
      <c r="H6" s="7"/>
      <c r="I6" s="133"/>
      <c r="J6" s="128"/>
      <c r="K6" s="129"/>
    </row>
    <row r="7" spans="1:11" ht="19.5" customHeight="1" x14ac:dyDescent="0.25">
      <c r="B7" s="130"/>
      <c r="C7" s="9" t="s">
        <v>16</v>
      </c>
      <c r="D7" s="10"/>
      <c r="E7" s="261" t="str">
        <f>Paramètres!E13</f>
        <v>Prénom 1</v>
      </c>
      <c r="F7" s="261"/>
      <c r="G7" s="261" t="str">
        <f>Paramètres!E15</f>
        <v>Nom 1</v>
      </c>
      <c r="H7" s="261"/>
      <c r="I7" s="131"/>
    </row>
    <row r="8" spans="1:11" ht="7.5" customHeight="1" x14ac:dyDescent="0.25">
      <c r="B8" s="130"/>
      <c r="C8" s="9"/>
      <c r="D8" s="10"/>
      <c r="E8" s="8"/>
      <c r="F8" s="8"/>
      <c r="G8" s="8"/>
      <c r="H8" s="8"/>
      <c r="I8" s="131"/>
    </row>
    <row r="9" spans="1:11" ht="19.5" customHeight="1" x14ac:dyDescent="0.25">
      <c r="B9" s="130"/>
      <c r="C9" s="9" t="s">
        <v>22</v>
      </c>
      <c r="D9" s="10"/>
      <c r="E9" s="261" t="str">
        <f>Paramètres!E17</f>
        <v>A2017 0000 0000</v>
      </c>
      <c r="F9" s="261"/>
      <c r="G9" s="8"/>
      <c r="H9" s="8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9.5" customHeight="1" x14ac:dyDescent="0.25">
      <c r="B11" s="130"/>
      <c r="C11" s="14" t="s">
        <v>21</v>
      </c>
      <c r="D11" s="91"/>
      <c r="E11" s="265" t="str">
        <f>Paramètres!E19</f>
        <v>Nom étab de formation</v>
      </c>
      <c r="F11" s="265"/>
      <c r="G11" s="265"/>
      <c r="H11" s="265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ht="15" customHeight="1" x14ac:dyDescent="0.25">
      <c r="B13" s="130"/>
      <c r="C13" s="266" t="s">
        <v>42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52.5" customHeight="1" x14ac:dyDescent="0.25">
      <c r="B14" s="130"/>
      <c r="C14" s="267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0.5" customHeight="1" x14ac:dyDescent="0.25">
      <c r="B15" s="130"/>
      <c r="C15" s="268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ht="9" customHeight="1" x14ac:dyDescent="0.25">
      <c r="B16" s="130"/>
      <c r="C16" s="134"/>
      <c r="D16" s="135"/>
      <c r="E16" s="139"/>
      <c r="F16" s="135"/>
      <c r="G16" s="135"/>
      <c r="H16" s="135"/>
      <c r="I16" s="131"/>
    </row>
    <row r="17" spans="1:11" ht="15" customHeight="1" thickBot="1" x14ac:dyDescent="0.3">
      <c r="B17" s="130"/>
      <c r="C17" s="134"/>
      <c r="D17" s="135"/>
      <c r="E17" s="239" t="s">
        <v>140</v>
      </c>
      <c r="F17" s="239"/>
      <c r="G17" s="239"/>
      <c r="H17" s="239"/>
      <c r="I17" s="131"/>
    </row>
    <row r="18" spans="1:11" ht="26.25" customHeight="1" thickBot="1" x14ac:dyDescent="0.3">
      <c r="B18" s="116">
        <v>0.3</v>
      </c>
      <c r="C18" s="21" t="s">
        <v>43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93" t="str">
        <f>IF(E18="X","",IF(F18="X","",IF(G18="X","",IF(H18="X",""," A  COMPLETER"))))</f>
        <v xml:space="preserve"> A  COMPLETER</v>
      </c>
    </row>
    <row r="19" spans="1:11" ht="15" customHeight="1" x14ac:dyDescent="0.25">
      <c r="A19" s="135"/>
      <c r="B19" s="3"/>
      <c r="C19" s="22" t="s">
        <v>11</v>
      </c>
      <c r="D19" s="135"/>
      <c r="E19" s="107">
        <v>0</v>
      </c>
      <c r="F19" s="108">
        <f>H19/3</f>
        <v>2</v>
      </c>
      <c r="G19" s="108">
        <f>H19*2/3</f>
        <v>4</v>
      </c>
      <c r="H19" s="108">
        <v>6</v>
      </c>
      <c r="I19" s="131"/>
    </row>
    <row r="20" spans="1:11" ht="12" customHeight="1" x14ac:dyDescent="0.25">
      <c r="B20" s="46"/>
      <c r="C20" s="238" t="s">
        <v>93</v>
      </c>
      <c r="D20" s="238"/>
      <c r="E20" s="238"/>
      <c r="F20" s="238"/>
      <c r="G20" s="238"/>
      <c r="H20" s="238"/>
      <c r="I20" s="131"/>
    </row>
    <row r="21" spans="1:11" ht="12" customHeight="1" x14ac:dyDescent="0.25">
      <c r="B21" s="46"/>
      <c r="C21" s="238" t="s">
        <v>94</v>
      </c>
      <c r="D21" s="238"/>
      <c r="E21" s="238"/>
      <c r="F21" s="238"/>
      <c r="G21" s="238"/>
      <c r="H21" s="238"/>
      <c r="I21" s="131"/>
    </row>
    <row r="22" spans="1:11" ht="12" customHeight="1" x14ac:dyDescent="0.25">
      <c r="B22" s="46"/>
      <c r="C22" s="238" t="s">
        <v>95</v>
      </c>
      <c r="D22" s="238"/>
      <c r="E22" s="238"/>
      <c r="F22" s="238"/>
      <c r="G22" s="238"/>
      <c r="H22" s="238"/>
      <c r="I22" s="131"/>
    </row>
    <row r="23" spans="1:11" ht="12" customHeight="1" x14ac:dyDescent="0.25">
      <c r="B23" s="46"/>
      <c r="C23" s="238" t="s">
        <v>96</v>
      </c>
      <c r="D23" s="238"/>
      <c r="E23" s="238"/>
      <c r="F23" s="238"/>
      <c r="G23" s="238"/>
      <c r="H23" s="238"/>
      <c r="I23" s="131"/>
    </row>
    <row r="24" spans="1:11" ht="12" customHeight="1" x14ac:dyDescent="0.25">
      <c r="B24" s="130"/>
      <c r="C24" s="238" t="s">
        <v>97</v>
      </c>
      <c r="D24" s="238"/>
      <c r="E24" s="238"/>
      <c r="F24" s="238"/>
      <c r="G24" s="238"/>
      <c r="H24" s="238"/>
      <c r="I24" s="131"/>
    </row>
    <row r="25" spans="1:11" ht="12" customHeight="1" x14ac:dyDescent="0.25">
      <c r="B25" s="130"/>
      <c r="C25" s="238" t="s">
        <v>98</v>
      </c>
      <c r="D25" s="238"/>
      <c r="E25" s="238"/>
      <c r="F25" s="238"/>
      <c r="G25" s="238"/>
      <c r="H25" s="238"/>
      <c r="I25" s="131"/>
    </row>
    <row r="26" spans="1:11" ht="12" customHeight="1" x14ac:dyDescent="0.25">
      <c r="B26" s="130"/>
      <c r="C26" s="238" t="s">
        <v>99</v>
      </c>
      <c r="D26" s="238"/>
      <c r="E26" s="238"/>
      <c r="F26" s="238"/>
      <c r="G26" s="238"/>
      <c r="H26" s="238"/>
      <c r="I26" s="131"/>
    </row>
    <row r="27" spans="1:11" ht="12" customHeight="1" x14ac:dyDescent="0.25">
      <c r="B27" s="130"/>
      <c r="C27" s="238" t="s">
        <v>100</v>
      </c>
      <c r="D27" s="238"/>
      <c r="E27" s="238"/>
      <c r="F27" s="238"/>
      <c r="G27" s="238"/>
      <c r="H27" s="238"/>
      <c r="I27" s="131"/>
    </row>
    <row r="28" spans="1:11" ht="11.25" customHeight="1" x14ac:dyDescent="0.25">
      <c r="B28" s="130"/>
      <c r="C28" s="134"/>
      <c r="D28" s="135"/>
      <c r="E28" s="135"/>
      <c r="F28" s="135"/>
      <c r="G28" s="135"/>
      <c r="H28" s="135"/>
      <c r="I28" s="131"/>
    </row>
    <row r="29" spans="1:11" ht="15" customHeight="1" thickBot="1" x14ac:dyDescent="0.3">
      <c r="B29" s="130"/>
      <c r="C29" s="134"/>
      <c r="D29" s="135"/>
      <c r="E29" s="239" t="s">
        <v>141</v>
      </c>
      <c r="F29" s="239"/>
      <c r="G29" s="239"/>
      <c r="H29" s="239"/>
      <c r="I29" s="131"/>
    </row>
    <row r="30" spans="1:11" s="17" customFormat="1" ht="27" customHeight="1" thickBot="1" x14ac:dyDescent="0.3">
      <c r="A30" s="141"/>
      <c r="B30" s="117">
        <v>0.2</v>
      </c>
      <c r="C30" s="21" t="s">
        <v>44</v>
      </c>
      <c r="D30" s="142"/>
      <c r="E30" s="52"/>
      <c r="F30" s="53"/>
      <c r="G30" s="53"/>
      <c r="H30" s="54"/>
      <c r="I30" s="143"/>
      <c r="J30" s="123">
        <f>IF(E30="X",0,IF(F30="X",F31,IF(G30="X",G31,IF(H30="X",H31,0))))</f>
        <v>0</v>
      </c>
      <c r="K30" s="35" t="str">
        <f>IF(E30="X","",IF(F30="X","",IF(G30="X","",IF(H30="X",""," A  COMPLETER"))))</f>
        <v xml:space="preserve"> A  COMPLETER</v>
      </c>
    </row>
    <row r="31" spans="1:11" ht="15" customHeight="1" x14ac:dyDescent="0.25">
      <c r="A31" s="135"/>
      <c r="B31" s="3"/>
      <c r="C31" s="45" t="s">
        <v>46</v>
      </c>
      <c r="D31" s="135"/>
      <c r="E31" s="107">
        <v>0</v>
      </c>
      <c r="F31" s="108">
        <f>H31/3</f>
        <v>1.3333333333333333</v>
      </c>
      <c r="G31" s="108">
        <f>H31*2/3</f>
        <v>2.6666666666666665</v>
      </c>
      <c r="H31" s="108">
        <v>4</v>
      </c>
      <c r="I31" s="131"/>
    </row>
    <row r="32" spans="1:11" ht="15" customHeight="1" x14ac:dyDescent="0.25">
      <c r="B32" s="46"/>
      <c r="C32" s="238" t="s">
        <v>101</v>
      </c>
      <c r="D32" s="238"/>
      <c r="E32" s="238"/>
      <c r="F32" s="238"/>
      <c r="G32" s="238"/>
      <c r="H32" s="238"/>
      <c r="I32" s="131"/>
    </row>
    <row r="33" spans="1:11" ht="15" customHeight="1" x14ac:dyDescent="0.25">
      <c r="B33" s="46"/>
      <c r="C33" s="238" t="s">
        <v>102</v>
      </c>
      <c r="D33" s="238"/>
      <c r="E33" s="238"/>
      <c r="F33" s="238"/>
      <c r="G33" s="238"/>
      <c r="H33" s="238"/>
      <c r="I33" s="131"/>
    </row>
    <row r="34" spans="1:11" ht="15" customHeight="1" x14ac:dyDescent="0.25">
      <c r="B34" s="46"/>
      <c r="C34" s="238" t="s">
        <v>103</v>
      </c>
      <c r="D34" s="238"/>
      <c r="E34" s="238"/>
      <c r="F34" s="238"/>
      <c r="G34" s="238"/>
      <c r="H34" s="238"/>
      <c r="I34" s="131"/>
    </row>
    <row r="35" spans="1:11" ht="11.25" customHeight="1" x14ac:dyDescent="0.25">
      <c r="B35" s="130"/>
      <c r="C35" s="92"/>
      <c r="D35" s="135"/>
      <c r="E35" s="135"/>
      <c r="F35" s="135"/>
      <c r="G35" s="135"/>
      <c r="H35" s="135"/>
      <c r="I35" s="131"/>
    </row>
    <row r="36" spans="1:11" ht="15" customHeight="1" thickBot="1" x14ac:dyDescent="0.3">
      <c r="B36" s="130"/>
      <c r="C36" s="92"/>
      <c r="D36" s="135"/>
      <c r="E36" s="239" t="s">
        <v>142</v>
      </c>
      <c r="F36" s="239"/>
      <c r="G36" s="239"/>
      <c r="H36" s="239"/>
      <c r="I36" s="131"/>
    </row>
    <row r="37" spans="1:11" ht="27.75" customHeight="1" thickBot="1" x14ac:dyDescent="0.3">
      <c r="B37" s="116">
        <v>0.3</v>
      </c>
      <c r="C37" s="21" t="s">
        <v>45</v>
      </c>
      <c r="D37" s="144"/>
      <c r="E37" s="49"/>
      <c r="F37" s="50"/>
      <c r="G37" s="50"/>
      <c r="H37" s="51"/>
      <c r="I37" s="131"/>
      <c r="J37" s="200">
        <f>IF(E37="X",0,IF(F37="X",F38,IF(G37="X",G38,IF(H37="X",H38,0))))</f>
        <v>0</v>
      </c>
      <c r="K37" s="35" t="str">
        <f>IF(E37="X","",IF(F37="X","",IF(G37="X","",IF(H37="X",""," A  COMPLETER"))))</f>
        <v xml:space="preserve"> A  COMPLETER</v>
      </c>
    </row>
    <row r="38" spans="1:11" ht="15" customHeight="1" x14ac:dyDescent="0.25">
      <c r="B38" s="46"/>
      <c r="C38" s="22" t="s">
        <v>11</v>
      </c>
      <c r="D38" s="135"/>
      <c r="E38" s="107">
        <v>0</v>
      </c>
      <c r="F38" s="108">
        <f>H38/3</f>
        <v>2</v>
      </c>
      <c r="G38" s="108">
        <f>H38*2/3</f>
        <v>4</v>
      </c>
      <c r="H38" s="108">
        <v>6</v>
      </c>
      <c r="I38" s="131"/>
    </row>
    <row r="39" spans="1:11" ht="13.5" customHeight="1" x14ac:dyDescent="0.25">
      <c r="B39" s="46"/>
      <c r="C39" s="241" t="s">
        <v>104</v>
      </c>
      <c r="D39" s="241"/>
      <c r="E39" s="241"/>
      <c r="F39" s="241"/>
      <c r="G39" s="241"/>
      <c r="H39" s="241"/>
      <c r="I39" s="131"/>
    </row>
    <row r="40" spans="1:11" ht="13.5" customHeight="1" x14ac:dyDescent="0.25">
      <c r="B40" s="46"/>
      <c r="C40" s="240" t="s">
        <v>105</v>
      </c>
      <c r="D40" s="240"/>
      <c r="E40" s="240"/>
      <c r="F40" s="240"/>
      <c r="G40" s="240"/>
      <c r="H40" s="240"/>
      <c r="I40" s="131"/>
    </row>
    <row r="41" spans="1:11" ht="13.5" customHeight="1" x14ac:dyDescent="0.25">
      <c r="B41" s="46"/>
      <c r="C41" s="240" t="s">
        <v>106</v>
      </c>
      <c r="D41" s="240"/>
      <c r="E41" s="240"/>
      <c r="F41" s="240"/>
      <c r="G41" s="240"/>
      <c r="H41" s="240"/>
      <c r="I41" s="131"/>
    </row>
    <row r="42" spans="1:11" ht="13.5" customHeight="1" x14ac:dyDescent="0.25">
      <c r="B42" s="46"/>
      <c r="C42" s="240" t="s">
        <v>107</v>
      </c>
      <c r="D42" s="240"/>
      <c r="E42" s="240"/>
      <c r="F42" s="240"/>
      <c r="G42" s="240"/>
      <c r="H42" s="240"/>
      <c r="I42" s="131"/>
    </row>
    <row r="43" spans="1:11" ht="11.25" customHeight="1" x14ac:dyDescent="0.25">
      <c r="B43" s="46"/>
      <c r="C43" s="134"/>
      <c r="D43" s="135"/>
      <c r="E43" s="135"/>
      <c r="F43" s="135"/>
      <c r="G43" s="135"/>
      <c r="H43" s="135"/>
      <c r="I43" s="131"/>
    </row>
    <row r="44" spans="1:11" ht="15" customHeight="1" thickBot="1" x14ac:dyDescent="0.3">
      <c r="B44" s="46"/>
      <c r="C44" s="134"/>
      <c r="D44" s="135"/>
      <c r="E44" s="239" t="s">
        <v>143</v>
      </c>
      <c r="F44" s="239"/>
      <c r="G44" s="239"/>
      <c r="H44" s="239"/>
      <c r="I44" s="131"/>
    </row>
    <row r="45" spans="1:11" ht="29.25" customHeight="1" thickBot="1" x14ac:dyDescent="0.3">
      <c r="B45" s="116">
        <v>0.2</v>
      </c>
      <c r="C45" s="21" t="s">
        <v>47</v>
      </c>
      <c r="D45" s="144"/>
      <c r="E45" s="49"/>
      <c r="F45" s="50"/>
      <c r="G45" s="50"/>
      <c r="H45" s="51"/>
      <c r="I45" s="131"/>
      <c r="J45" s="123">
        <f>IF(E45="X",0,IF(F45="X",F46,IF(G45="X",G46,IF(H45="X",H46,0))))</f>
        <v>0</v>
      </c>
      <c r="K45" s="35" t="str">
        <f>IF(E45="X","",IF(F45="X","",IF(G45="X","",IF(H45="X",""," A  COMPLETER"))))</f>
        <v xml:space="preserve"> A  COMPLETER</v>
      </c>
    </row>
    <row r="46" spans="1:11" ht="15" customHeight="1" x14ac:dyDescent="0.25">
      <c r="A46" s="135"/>
      <c r="B46" s="3"/>
      <c r="C46" s="45" t="s">
        <v>46</v>
      </c>
      <c r="D46" s="135"/>
      <c r="E46" s="107">
        <v>0</v>
      </c>
      <c r="F46" s="108">
        <f>H46/3</f>
        <v>1.3333333333333333</v>
      </c>
      <c r="G46" s="108">
        <f>H46*2/3</f>
        <v>2.6666666666666665</v>
      </c>
      <c r="H46" s="108">
        <v>4</v>
      </c>
      <c r="I46" s="131"/>
    </row>
    <row r="47" spans="1:11" ht="13.5" customHeight="1" x14ac:dyDescent="0.25">
      <c r="B47" s="46"/>
      <c r="C47" s="238" t="s">
        <v>108</v>
      </c>
      <c r="D47" s="238"/>
      <c r="E47" s="238"/>
      <c r="F47" s="238"/>
      <c r="G47" s="238"/>
      <c r="H47" s="238"/>
      <c r="I47" s="131"/>
    </row>
    <row r="48" spans="1:11" ht="13.5" customHeight="1" x14ac:dyDescent="0.25">
      <c r="B48" s="46"/>
      <c r="C48" s="238" t="s">
        <v>109</v>
      </c>
      <c r="D48" s="238"/>
      <c r="E48" s="238"/>
      <c r="F48" s="238"/>
      <c r="G48" s="238"/>
      <c r="H48" s="238"/>
      <c r="I48" s="131"/>
    </row>
    <row r="49" spans="2:11" ht="13.5" customHeight="1" x14ac:dyDescent="0.25">
      <c r="B49" s="46"/>
      <c r="C49" s="238" t="s">
        <v>110</v>
      </c>
      <c r="D49" s="238"/>
      <c r="E49" s="238"/>
      <c r="F49" s="238"/>
      <c r="G49" s="238"/>
      <c r="H49" s="238"/>
      <c r="I49" s="131"/>
    </row>
    <row r="50" spans="2:11" ht="15" customHeight="1" thickBot="1" x14ac:dyDescent="0.3">
      <c r="B50" s="130"/>
      <c r="C50" s="92"/>
      <c r="D50" s="135"/>
      <c r="E50" s="135"/>
      <c r="F50" s="135"/>
      <c r="G50" s="135"/>
      <c r="H50" s="135"/>
      <c r="I50" s="131"/>
    </row>
    <row r="51" spans="2:11" s="1" customFormat="1" ht="31.5" customHeight="1" thickBot="1" x14ac:dyDescent="0.3">
      <c r="B51" s="46"/>
      <c r="C51" s="37" t="s">
        <v>25</v>
      </c>
      <c r="D51" s="38"/>
      <c r="E51" s="56" t="s">
        <v>187</v>
      </c>
      <c r="F51" s="57" t="s">
        <v>132</v>
      </c>
      <c r="G51" s="55" t="s">
        <v>26</v>
      </c>
      <c r="H51" s="15">
        <f>J18+J30+J37+J45</f>
        <v>0</v>
      </c>
      <c r="I51" s="47"/>
      <c r="J51" s="111"/>
      <c r="K51" s="36"/>
    </row>
    <row r="52" spans="2:11" ht="15" customHeight="1" x14ac:dyDescent="0.25">
      <c r="B52" s="130"/>
      <c r="C52" s="134"/>
      <c r="D52" s="135"/>
      <c r="E52" s="135"/>
      <c r="F52" s="135"/>
      <c r="G52" s="135"/>
      <c r="H52" s="135"/>
      <c r="I52" s="131"/>
    </row>
    <row r="53" spans="2:11" ht="13.5" customHeight="1" x14ac:dyDescent="0.25">
      <c r="B53" s="130"/>
      <c r="C53" s="145" t="s">
        <v>152</v>
      </c>
      <c r="D53" s="146"/>
      <c r="E53" s="146"/>
      <c r="F53" s="70"/>
      <c r="G53" s="146"/>
      <c r="H53" s="147"/>
      <c r="I53" s="131"/>
    </row>
    <row r="54" spans="2:11" ht="13.5" customHeight="1" x14ac:dyDescent="0.25">
      <c r="B54" s="130"/>
      <c r="C54" s="85" t="s">
        <v>182</v>
      </c>
      <c r="D54" s="71"/>
      <c r="E54" s="68" t="s">
        <v>153</v>
      </c>
      <c r="F54" s="71"/>
      <c r="G54" s="148"/>
      <c r="H54" s="149"/>
      <c r="I54" s="131"/>
    </row>
    <row r="55" spans="2:11" ht="13.5" customHeight="1" x14ac:dyDescent="0.25">
      <c r="B55" s="130"/>
      <c r="C55" s="69" t="s">
        <v>193</v>
      </c>
      <c r="D55" s="71"/>
      <c r="E55" s="67" t="s">
        <v>153</v>
      </c>
      <c r="F55" s="148"/>
      <c r="G55" s="148"/>
      <c r="H55" s="149"/>
      <c r="I55" s="131"/>
    </row>
    <row r="56" spans="2:11" s="39" customFormat="1" ht="13.5" customHeight="1" x14ac:dyDescent="0.25">
      <c r="B56" s="48"/>
      <c r="C56" s="69" t="s">
        <v>171</v>
      </c>
      <c r="D56" s="71"/>
      <c r="E56" s="67" t="s">
        <v>153</v>
      </c>
      <c r="F56" s="251" t="s">
        <v>154</v>
      </c>
      <c r="G56" s="251"/>
      <c r="H56" s="252"/>
      <c r="I56" s="90"/>
      <c r="J56" s="115"/>
      <c r="K56" s="40"/>
    </row>
    <row r="57" spans="2:11" s="39" customFormat="1" ht="13.5" customHeight="1" x14ac:dyDescent="0.25">
      <c r="B57" s="48"/>
      <c r="C57" s="69" t="s">
        <v>172</v>
      </c>
      <c r="D57" s="71"/>
      <c r="E57" s="67" t="s">
        <v>153</v>
      </c>
      <c r="F57" s="253" t="s">
        <v>155</v>
      </c>
      <c r="G57" s="254"/>
      <c r="H57" s="255"/>
      <c r="I57" s="90"/>
      <c r="J57" s="115"/>
      <c r="K57" s="40"/>
    </row>
    <row r="58" spans="2:11" s="39" customFormat="1" ht="7.5" customHeight="1" x14ac:dyDescent="0.25">
      <c r="B58" s="48"/>
      <c r="C58" s="72"/>
      <c r="D58" s="73"/>
      <c r="E58" s="74"/>
      <c r="F58" s="73"/>
      <c r="G58" s="73"/>
      <c r="H58" s="75"/>
      <c r="I58" s="90"/>
      <c r="J58" s="115"/>
      <c r="K58" s="40"/>
    </row>
    <row r="59" spans="2:11" s="39" customFormat="1" ht="9.75" customHeight="1" x14ac:dyDescent="0.25">
      <c r="B59" s="48"/>
      <c r="C59" s="71"/>
      <c r="D59" s="71"/>
      <c r="E59" s="71"/>
      <c r="F59" s="71"/>
      <c r="G59" s="71"/>
      <c r="H59" s="71"/>
      <c r="I59" s="90"/>
      <c r="J59" s="115"/>
      <c r="K59" s="40"/>
    </row>
    <row r="60" spans="2:11" ht="15" customHeight="1" x14ac:dyDescent="0.25">
      <c r="B60" s="130"/>
      <c r="C60" s="256" t="s">
        <v>131</v>
      </c>
      <c r="D60" s="257"/>
      <c r="E60" s="257"/>
      <c r="F60" s="257"/>
      <c r="G60" s="257"/>
      <c r="H60" s="258"/>
      <c r="I60" s="131"/>
    </row>
    <row r="61" spans="2:11" ht="15" customHeight="1" x14ac:dyDescent="0.25">
      <c r="B61" s="130"/>
      <c r="C61" s="242" t="s">
        <v>156</v>
      </c>
      <c r="D61" s="243"/>
      <c r="E61" s="243"/>
      <c r="F61" s="243"/>
      <c r="G61" s="243"/>
      <c r="H61" s="244"/>
      <c r="I61" s="131"/>
    </row>
    <row r="62" spans="2:11" ht="15" customHeight="1" x14ac:dyDescent="0.25">
      <c r="B62" s="130"/>
      <c r="C62" s="248"/>
      <c r="D62" s="249"/>
      <c r="E62" s="249"/>
      <c r="F62" s="249"/>
      <c r="G62" s="249"/>
      <c r="H62" s="250"/>
      <c r="I62" s="131"/>
    </row>
    <row r="63" spans="2:11" ht="15" customHeight="1" x14ac:dyDescent="0.25">
      <c r="B63" s="130"/>
      <c r="C63" s="248"/>
      <c r="D63" s="249"/>
      <c r="E63" s="249"/>
      <c r="F63" s="249"/>
      <c r="G63" s="249"/>
      <c r="H63" s="250"/>
      <c r="I63" s="131"/>
    </row>
    <row r="64" spans="2:11" ht="15" customHeight="1" x14ac:dyDescent="0.25">
      <c r="B64" s="130"/>
      <c r="C64" s="248"/>
      <c r="D64" s="249"/>
      <c r="E64" s="249"/>
      <c r="F64" s="249"/>
      <c r="G64" s="249"/>
      <c r="H64" s="250"/>
      <c r="I64" s="131"/>
    </row>
    <row r="65" spans="2:9" ht="15" customHeight="1" x14ac:dyDescent="0.25">
      <c r="B65" s="130"/>
      <c r="C65" s="69" t="s">
        <v>157</v>
      </c>
      <c r="D65" s="151"/>
      <c r="E65" s="249"/>
      <c r="F65" s="249"/>
      <c r="G65" s="249"/>
      <c r="H65" s="250"/>
      <c r="I65" s="131"/>
    </row>
    <row r="66" spans="2:9" ht="15" customHeight="1" x14ac:dyDescent="0.25">
      <c r="B66" s="130"/>
      <c r="C66" s="242" t="s">
        <v>158</v>
      </c>
      <c r="D66" s="243"/>
      <c r="E66" s="243"/>
      <c r="F66" s="243"/>
      <c r="G66" s="243"/>
      <c r="H66" s="244"/>
      <c r="I66" s="131"/>
    </row>
    <row r="67" spans="2:9" ht="15" customHeight="1" x14ac:dyDescent="0.25">
      <c r="B67" s="130"/>
      <c r="C67" s="245"/>
      <c r="D67" s="246"/>
      <c r="E67" s="246"/>
      <c r="F67" s="246"/>
      <c r="G67" s="246"/>
      <c r="H67" s="247"/>
      <c r="I67" s="131"/>
    </row>
    <row r="68" spans="2:9" ht="15" customHeight="1" thickBot="1" x14ac:dyDescent="0.3">
      <c r="B68" s="152"/>
      <c r="C68" s="153"/>
      <c r="D68" s="154"/>
      <c r="E68" s="154"/>
      <c r="F68" s="154"/>
      <c r="G68" s="154"/>
      <c r="H68" s="154"/>
      <c r="I68" s="155"/>
    </row>
  </sheetData>
  <mergeCells count="39">
    <mergeCell ref="E11:H11"/>
    <mergeCell ref="C13:C15"/>
    <mergeCell ref="C20:H20"/>
    <mergeCell ref="C24:H24"/>
    <mergeCell ref="C25:H25"/>
    <mergeCell ref="E17:H17"/>
    <mergeCell ref="C21:H21"/>
    <mergeCell ref="C22:H22"/>
    <mergeCell ref="C23:H23"/>
    <mergeCell ref="E5:H5"/>
    <mergeCell ref="E7:F7"/>
    <mergeCell ref="G7:H7"/>
    <mergeCell ref="E9:F9"/>
    <mergeCell ref="B2:I2"/>
    <mergeCell ref="F56:H56"/>
    <mergeCell ref="F57:H57"/>
    <mergeCell ref="C61:H61"/>
    <mergeCell ref="C60:H60"/>
    <mergeCell ref="C47:H47"/>
    <mergeCell ref="C48:H48"/>
    <mergeCell ref="C49:H49"/>
    <mergeCell ref="C66:H66"/>
    <mergeCell ref="C67:H67"/>
    <mergeCell ref="C64:H64"/>
    <mergeCell ref="C62:H62"/>
    <mergeCell ref="C63:H63"/>
    <mergeCell ref="E65:H65"/>
    <mergeCell ref="C27:H27"/>
    <mergeCell ref="C26:H26"/>
    <mergeCell ref="E29:H29"/>
    <mergeCell ref="E36:H36"/>
    <mergeCell ref="E44:H44"/>
    <mergeCell ref="C41:H41"/>
    <mergeCell ref="C42:H42"/>
    <mergeCell ref="C32:H32"/>
    <mergeCell ref="C33:H33"/>
    <mergeCell ref="C39:H39"/>
    <mergeCell ref="C40:H40"/>
    <mergeCell ref="C34:H34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8"/>
  <sheetViews>
    <sheetView topLeftCell="A65" zoomScale="110" zoomScaleNormal="110" workbookViewId="0">
      <selection activeCell="C84" sqref="C84:H84"/>
    </sheetView>
  </sheetViews>
  <sheetFormatPr baseColWidth="10" defaultRowHeight="15" x14ac:dyDescent="0.25"/>
  <cols>
    <col min="1" max="1" width="1.28515625" style="121" customWidth="1"/>
    <col min="2" max="2" width="5.42578125" style="121" customWidth="1"/>
    <col min="3" max="3" width="57.140625" style="122" customWidth="1"/>
    <col min="4" max="4" width="1.42578125" style="121" customWidth="1"/>
    <col min="5" max="8" width="11.7109375" style="121" customWidth="1"/>
    <col min="9" max="9" width="1.7109375" style="121" customWidth="1"/>
    <col min="10" max="10" width="3.5703125" style="123" customWidth="1"/>
    <col min="11" max="11" width="23.5703125" style="156" customWidth="1"/>
  </cols>
  <sheetData>
    <row r="1" spans="1:11" ht="10.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26.25" customHeight="1" x14ac:dyDescent="0.25">
      <c r="B2" s="269" t="s">
        <v>180</v>
      </c>
      <c r="C2" s="270"/>
      <c r="D2" s="270"/>
      <c r="E2" s="270"/>
      <c r="F2" s="270"/>
      <c r="G2" s="270"/>
      <c r="H2" s="270"/>
      <c r="I2" s="271"/>
    </row>
    <row r="3" spans="1:11" s="2" customFormat="1" ht="15" customHeight="1" x14ac:dyDescent="0.25">
      <c r="A3" s="125"/>
      <c r="B3" s="126"/>
      <c r="C3" s="119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157"/>
    </row>
    <row r="4" spans="1:11" s="2" customFormat="1" ht="16.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195</v>
      </c>
      <c r="F4" s="112"/>
      <c r="G4" s="112"/>
      <c r="H4" s="112"/>
      <c r="I4" s="127"/>
      <c r="J4" s="128"/>
      <c r="K4" s="157"/>
    </row>
    <row r="5" spans="1:11" ht="19.5" customHeight="1" x14ac:dyDescent="0.25">
      <c r="B5" s="130"/>
      <c r="C5" s="11" t="s">
        <v>133</v>
      </c>
      <c r="D5" s="5"/>
      <c r="E5" s="259" t="str">
        <f>Paramètres!E11</f>
        <v>juin 2026</v>
      </c>
      <c r="F5" s="260"/>
      <c r="G5" s="260"/>
      <c r="H5" s="260"/>
      <c r="I5" s="131"/>
    </row>
    <row r="6" spans="1:11" s="2" customFormat="1" ht="7.5" customHeight="1" x14ac:dyDescent="0.25">
      <c r="A6" s="125"/>
      <c r="B6" s="132"/>
      <c r="C6" s="6"/>
      <c r="D6" s="91"/>
      <c r="E6" s="7"/>
      <c r="F6" s="7"/>
      <c r="G6" s="7"/>
      <c r="H6" s="7"/>
      <c r="I6" s="133"/>
      <c r="J6" s="128"/>
      <c r="K6" s="157"/>
    </row>
    <row r="7" spans="1:11" ht="19.5" customHeight="1" x14ac:dyDescent="0.25">
      <c r="B7" s="130"/>
      <c r="C7" s="9" t="s">
        <v>16</v>
      </c>
      <c r="D7" s="10"/>
      <c r="E7" s="261" t="str">
        <f>Paramètres!E13</f>
        <v>Prénom 1</v>
      </c>
      <c r="F7" s="261"/>
      <c r="G7" s="261" t="str">
        <f>Paramètres!E15</f>
        <v>Nom 1</v>
      </c>
      <c r="H7" s="261"/>
      <c r="I7" s="131"/>
    </row>
    <row r="8" spans="1:11" ht="7.5" customHeight="1" x14ac:dyDescent="0.25">
      <c r="B8" s="130"/>
      <c r="C8" s="9"/>
      <c r="D8" s="10"/>
      <c r="E8" s="8"/>
      <c r="F8" s="8"/>
      <c r="G8" s="8"/>
      <c r="H8" s="8"/>
      <c r="I8" s="131"/>
    </row>
    <row r="9" spans="1:11" ht="19.5" customHeight="1" x14ac:dyDescent="0.25">
      <c r="B9" s="130"/>
      <c r="C9" s="9" t="s">
        <v>22</v>
      </c>
      <c r="D9" s="10"/>
      <c r="E9" s="261" t="str">
        <f>Paramètres!E17</f>
        <v>A2017 0000 0000</v>
      </c>
      <c r="F9" s="261"/>
      <c r="G9" s="8"/>
      <c r="H9" s="8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8.75" customHeight="1" x14ac:dyDescent="0.25">
      <c r="B11" s="130"/>
      <c r="C11" s="14" t="s">
        <v>21</v>
      </c>
      <c r="D11" s="91"/>
      <c r="E11" s="265" t="str">
        <f>Paramètres!E19</f>
        <v>Nom étab de formation</v>
      </c>
      <c r="F11" s="265"/>
      <c r="G11" s="265"/>
      <c r="H11" s="265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x14ac:dyDescent="0.25">
      <c r="B13" s="130"/>
      <c r="C13" s="274" t="s">
        <v>183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60" customHeight="1" x14ac:dyDescent="0.25">
      <c r="B14" s="130"/>
      <c r="C14" s="275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5" customHeight="1" x14ac:dyDescent="0.25">
      <c r="B15" s="130"/>
      <c r="C15" s="276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x14ac:dyDescent="0.25">
      <c r="B16" s="130"/>
      <c r="C16" s="134"/>
      <c r="D16" s="135"/>
      <c r="E16" s="139"/>
      <c r="F16" s="135"/>
      <c r="G16" s="135"/>
      <c r="H16" s="135"/>
      <c r="I16" s="131"/>
    </row>
    <row r="17" spans="2:11" ht="15.75" thickBot="1" x14ac:dyDescent="0.3">
      <c r="B17" s="130"/>
      <c r="C17" s="134"/>
      <c r="D17" s="135"/>
      <c r="E17" s="239" t="s">
        <v>144</v>
      </c>
      <c r="F17" s="239"/>
      <c r="G17" s="239"/>
      <c r="H17" s="239"/>
      <c r="I17" s="131"/>
    </row>
    <row r="18" spans="2:11" ht="40.5" customHeight="1" thickBot="1" x14ac:dyDescent="0.3">
      <c r="B18" s="116">
        <v>0.18</v>
      </c>
      <c r="C18" s="21" t="s">
        <v>12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97" t="str">
        <f>IF(E18="X","",IF(F18="X","",IF(G18="X","",IF(H18="X",""," A  COMPLETER"))))</f>
        <v xml:space="preserve"> A  COMPLETER</v>
      </c>
    </row>
    <row r="19" spans="2:11" ht="15" customHeight="1" x14ac:dyDescent="0.25">
      <c r="B19" s="3"/>
      <c r="C19" s="24" t="s">
        <v>184</v>
      </c>
      <c r="D19" s="135"/>
      <c r="E19" s="107">
        <v>0</v>
      </c>
      <c r="F19" s="108">
        <f>H19/3</f>
        <v>1.2</v>
      </c>
      <c r="G19" s="108">
        <f>H19*2/3</f>
        <v>2.4</v>
      </c>
      <c r="H19" s="108">
        <v>3.6</v>
      </c>
      <c r="I19" s="131"/>
    </row>
    <row r="20" spans="2:11" ht="15" customHeight="1" x14ac:dyDescent="0.25">
      <c r="B20" s="46"/>
      <c r="C20" s="44"/>
      <c r="D20" s="135"/>
      <c r="E20" s="135"/>
      <c r="F20" s="135"/>
      <c r="G20" s="135"/>
      <c r="H20" s="135"/>
      <c r="I20" s="131"/>
    </row>
    <row r="21" spans="2:11" ht="15" customHeight="1" x14ac:dyDescent="0.25">
      <c r="B21" s="46"/>
      <c r="C21" s="238" t="s">
        <v>67</v>
      </c>
      <c r="D21" s="238"/>
      <c r="E21" s="238"/>
      <c r="F21" s="238"/>
      <c r="G21" s="238"/>
      <c r="H21" s="238"/>
      <c r="I21" s="131"/>
    </row>
    <row r="22" spans="2:11" ht="15" customHeight="1" x14ac:dyDescent="0.25">
      <c r="B22" s="130"/>
      <c r="C22" s="238" t="s">
        <v>68</v>
      </c>
      <c r="D22" s="238"/>
      <c r="E22" s="238"/>
      <c r="F22" s="238"/>
      <c r="G22" s="238"/>
      <c r="H22" s="238"/>
      <c r="I22" s="131"/>
    </row>
    <row r="23" spans="2:11" ht="15" customHeight="1" x14ac:dyDescent="0.25">
      <c r="B23" s="130"/>
      <c r="C23" s="238" t="s">
        <v>69</v>
      </c>
      <c r="D23" s="238"/>
      <c r="E23" s="238"/>
      <c r="F23" s="238"/>
      <c r="G23" s="238"/>
      <c r="H23" s="238"/>
      <c r="I23" s="131"/>
    </row>
    <row r="24" spans="2:11" ht="15" customHeight="1" x14ac:dyDescent="0.25">
      <c r="B24" s="130"/>
      <c r="C24" s="238" t="s">
        <v>70</v>
      </c>
      <c r="D24" s="238"/>
      <c r="E24" s="238"/>
      <c r="F24" s="238"/>
      <c r="G24" s="238"/>
      <c r="H24" s="238"/>
      <c r="I24" s="131"/>
    </row>
    <row r="25" spans="2:11" ht="15" customHeight="1" x14ac:dyDescent="0.25">
      <c r="B25" s="130"/>
      <c r="C25" s="238" t="s">
        <v>71</v>
      </c>
      <c r="D25" s="238"/>
      <c r="E25" s="238"/>
      <c r="F25" s="238"/>
      <c r="G25" s="238"/>
      <c r="H25" s="238"/>
      <c r="I25" s="131"/>
    </row>
    <row r="26" spans="2:11" ht="15" customHeight="1" x14ac:dyDescent="0.25">
      <c r="B26" s="130"/>
      <c r="C26" s="238" t="s">
        <v>72</v>
      </c>
      <c r="D26" s="238"/>
      <c r="E26" s="238"/>
      <c r="F26" s="238"/>
      <c r="G26" s="238"/>
      <c r="H26" s="238"/>
      <c r="I26" s="131"/>
    </row>
    <row r="27" spans="2:11" ht="15" customHeight="1" x14ac:dyDescent="0.25">
      <c r="B27" s="130"/>
      <c r="C27" s="238" t="s">
        <v>73</v>
      </c>
      <c r="D27" s="238"/>
      <c r="E27" s="238"/>
      <c r="F27" s="238"/>
      <c r="G27" s="238"/>
      <c r="H27" s="238"/>
      <c r="I27" s="131"/>
    </row>
    <row r="28" spans="2:11" ht="15" customHeight="1" x14ac:dyDescent="0.25">
      <c r="B28" s="130"/>
      <c r="C28" s="238" t="s">
        <v>53</v>
      </c>
      <c r="D28" s="238"/>
      <c r="E28" s="238"/>
      <c r="F28" s="238"/>
      <c r="G28" s="238"/>
      <c r="H28" s="238"/>
      <c r="I28" s="131"/>
    </row>
    <row r="29" spans="2:11" ht="15" customHeight="1" x14ac:dyDescent="0.25">
      <c r="B29" s="130"/>
      <c r="C29" s="238" t="s">
        <v>74</v>
      </c>
      <c r="D29" s="238"/>
      <c r="E29" s="238"/>
      <c r="F29" s="238"/>
      <c r="G29" s="238"/>
      <c r="H29" s="238"/>
      <c r="I29" s="131"/>
    </row>
    <row r="30" spans="2:11" ht="15" customHeight="1" x14ac:dyDescent="0.25">
      <c r="B30" s="130"/>
      <c r="C30" s="238" t="s">
        <v>75</v>
      </c>
      <c r="D30" s="238"/>
      <c r="E30" s="238"/>
      <c r="F30" s="238"/>
      <c r="G30" s="238"/>
      <c r="H30" s="238"/>
      <c r="I30" s="131"/>
    </row>
    <row r="31" spans="2:11" ht="15" customHeight="1" x14ac:dyDescent="0.25">
      <c r="B31" s="130"/>
      <c r="C31" s="238" t="s">
        <v>76</v>
      </c>
      <c r="D31" s="238"/>
      <c r="E31" s="238"/>
      <c r="F31" s="238"/>
      <c r="G31" s="238"/>
      <c r="H31" s="238"/>
      <c r="I31" s="131"/>
    </row>
    <row r="32" spans="2:11" ht="15" customHeight="1" x14ac:dyDescent="0.25">
      <c r="B32" s="130"/>
      <c r="C32" s="134"/>
      <c r="D32" s="135"/>
      <c r="E32" s="135"/>
      <c r="F32" s="135"/>
      <c r="G32" s="135"/>
      <c r="H32" s="135"/>
      <c r="I32" s="131"/>
    </row>
    <row r="33" spans="1:11" ht="15" customHeight="1" thickBot="1" x14ac:dyDescent="0.3">
      <c r="B33" s="130"/>
      <c r="C33" s="134"/>
      <c r="D33" s="135"/>
      <c r="E33" s="239" t="s">
        <v>145</v>
      </c>
      <c r="F33" s="239"/>
      <c r="G33" s="239"/>
      <c r="H33" s="239"/>
      <c r="I33" s="131"/>
    </row>
    <row r="34" spans="1:11" s="17" customFormat="1" ht="40.5" customHeight="1" thickBot="1" x14ac:dyDescent="0.3">
      <c r="A34" s="141"/>
      <c r="B34" s="116">
        <v>0.3</v>
      </c>
      <c r="C34" s="21" t="s">
        <v>13</v>
      </c>
      <c r="D34" s="142"/>
      <c r="E34" s="52"/>
      <c r="F34" s="53"/>
      <c r="G34" s="53"/>
      <c r="H34" s="54"/>
      <c r="I34" s="143"/>
      <c r="J34" s="123">
        <f>IF(E34="X",0,IF(F34="X",F35,IF(G34="X",G35,IF(H34="X",H35,0))))</f>
        <v>0</v>
      </c>
      <c r="K34" s="97" t="str">
        <f>IF(E34="X","",IF(F34="X","",IF(G34="X","",IF(H34="X",""," A  COMPLETER"))))</f>
        <v xml:space="preserve"> A  COMPLETER</v>
      </c>
    </row>
    <row r="35" spans="1:11" ht="15" customHeight="1" x14ac:dyDescent="0.25">
      <c r="B35" s="3"/>
      <c r="C35" s="45" t="s">
        <v>11</v>
      </c>
      <c r="D35" s="135"/>
      <c r="E35" s="107">
        <v>0</v>
      </c>
      <c r="F35" s="108">
        <f>H35/3</f>
        <v>2</v>
      </c>
      <c r="G35" s="108">
        <f>H35*2/3</f>
        <v>4</v>
      </c>
      <c r="H35" s="108">
        <v>6</v>
      </c>
      <c r="I35" s="131"/>
    </row>
    <row r="36" spans="1:11" ht="15" customHeight="1" x14ac:dyDescent="0.25">
      <c r="B36" s="46"/>
      <c r="C36" s="134"/>
      <c r="D36" s="135"/>
      <c r="E36" s="135"/>
      <c r="F36" s="135"/>
      <c r="G36" s="135"/>
      <c r="H36" s="135"/>
      <c r="I36" s="131"/>
    </row>
    <row r="37" spans="1:11" ht="15" customHeight="1" x14ac:dyDescent="0.25">
      <c r="B37" s="46"/>
      <c r="C37" s="238" t="s">
        <v>77</v>
      </c>
      <c r="D37" s="238"/>
      <c r="E37" s="238"/>
      <c r="F37" s="238"/>
      <c r="G37" s="238"/>
      <c r="H37" s="238"/>
      <c r="I37" s="131"/>
    </row>
    <row r="38" spans="1:11" ht="15" customHeight="1" x14ac:dyDescent="0.25">
      <c r="B38" s="46"/>
      <c r="C38" s="238" t="s">
        <v>78</v>
      </c>
      <c r="D38" s="238"/>
      <c r="E38" s="238"/>
      <c r="F38" s="238"/>
      <c r="G38" s="238"/>
      <c r="H38" s="238"/>
      <c r="I38" s="131"/>
    </row>
    <row r="39" spans="1:11" ht="15" customHeight="1" x14ac:dyDescent="0.25">
      <c r="B39" s="46"/>
      <c r="C39" s="238" t="s">
        <v>79</v>
      </c>
      <c r="D39" s="238"/>
      <c r="E39" s="238"/>
      <c r="F39" s="238"/>
      <c r="G39" s="238"/>
      <c r="H39" s="238"/>
      <c r="I39" s="131"/>
    </row>
    <row r="40" spans="1:11" ht="15" customHeight="1" x14ac:dyDescent="0.25">
      <c r="B40" s="46"/>
      <c r="C40" s="238" t="s">
        <v>80</v>
      </c>
      <c r="D40" s="238"/>
      <c r="E40" s="238"/>
      <c r="F40" s="238"/>
      <c r="G40" s="238"/>
      <c r="H40" s="238"/>
      <c r="I40" s="131"/>
    </row>
    <row r="41" spans="1:11" ht="15" customHeight="1" x14ac:dyDescent="0.25">
      <c r="B41" s="46"/>
      <c r="C41" s="238" t="s">
        <v>81</v>
      </c>
      <c r="D41" s="238"/>
      <c r="E41" s="238"/>
      <c r="F41" s="238"/>
      <c r="G41" s="238"/>
      <c r="H41" s="238"/>
      <c r="I41" s="131"/>
    </row>
    <row r="42" spans="1:11" ht="15" customHeight="1" x14ac:dyDescent="0.25">
      <c r="B42" s="46"/>
      <c r="C42" s="238" t="s">
        <v>82</v>
      </c>
      <c r="D42" s="238"/>
      <c r="E42" s="238"/>
      <c r="F42" s="238"/>
      <c r="G42" s="238"/>
      <c r="H42" s="238"/>
      <c r="I42" s="131"/>
    </row>
    <row r="43" spans="1:11" ht="15" customHeight="1" x14ac:dyDescent="0.25">
      <c r="B43" s="46"/>
      <c r="C43" s="238" t="s">
        <v>83</v>
      </c>
      <c r="D43" s="238"/>
      <c r="E43" s="238"/>
      <c r="F43" s="238"/>
      <c r="G43" s="238"/>
      <c r="H43" s="238"/>
      <c r="I43" s="131"/>
    </row>
    <row r="44" spans="1:11" ht="15" customHeight="1" x14ac:dyDescent="0.25">
      <c r="B44" s="46"/>
      <c r="C44" s="238" t="s">
        <v>84</v>
      </c>
      <c r="D44" s="238"/>
      <c r="E44" s="238"/>
      <c r="F44" s="238"/>
      <c r="G44" s="238"/>
      <c r="H44" s="238"/>
      <c r="I44" s="131"/>
    </row>
    <row r="45" spans="1:11" ht="15" customHeight="1" x14ac:dyDescent="0.25">
      <c r="B45" s="46"/>
      <c r="C45" s="238" t="s">
        <v>53</v>
      </c>
      <c r="D45" s="238"/>
      <c r="E45" s="238"/>
      <c r="F45" s="238"/>
      <c r="G45" s="238"/>
      <c r="H45" s="238"/>
      <c r="I45" s="131"/>
    </row>
    <row r="46" spans="1:11" ht="15" customHeight="1" x14ac:dyDescent="0.25">
      <c r="B46" s="46"/>
      <c r="C46" s="238" t="s">
        <v>85</v>
      </c>
      <c r="D46" s="238"/>
      <c r="E46" s="238"/>
      <c r="F46" s="238"/>
      <c r="G46" s="238"/>
      <c r="H46" s="238"/>
      <c r="I46" s="131"/>
    </row>
    <row r="47" spans="1:11" ht="15" customHeight="1" x14ac:dyDescent="0.25">
      <c r="B47" s="46"/>
      <c r="C47" s="92"/>
      <c r="D47" s="92"/>
      <c r="E47" s="92"/>
      <c r="F47" s="92"/>
      <c r="G47" s="92"/>
      <c r="H47" s="92"/>
      <c r="I47" s="131"/>
    </row>
    <row r="48" spans="1:11" ht="15" customHeight="1" thickBot="1" x14ac:dyDescent="0.3">
      <c r="A48" s="135"/>
      <c r="B48" s="130"/>
      <c r="C48" s="134"/>
      <c r="D48" s="135"/>
      <c r="E48" s="239" t="s">
        <v>147</v>
      </c>
      <c r="F48" s="239"/>
      <c r="G48" s="239"/>
      <c r="H48" s="239"/>
      <c r="I48" s="131"/>
      <c r="K48" s="97"/>
    </row>
    <row r="49" spans="1:11" ht="40.5" customHeight="1" thickBot="1" x14ac:dyDescent="0.3">
      <c r="A49" s="135"/>
      <c r="B49" s="116">
        <v>0.1</v>
      </c>
      <c r="C49" s="21" t="s">
        <v>27</v>
      </c>
      <c r="D49" s="140"/>
      <c r="E49" s="49"/>
      <c r="F49" s="50"/>
      <c r="G49" s="49"/>
      <c r="H49" s="51"/>
      <c r="I49" s="131"/>
      <c r="J49" s="123">
        <f>IF(E49="X",0,IF(F49="X",F50,IF(G49="X",G50,IF(H49="X",H50,0))))</f>
        <v>0</v>
      </c>
      <c r="K49" s="97" t="str">
        <f>IF(E49="X","",IF(F49="X","",IF(G49="X","",IF(H49="X",""," A  COMPLETER"))))</f>
        <v xml:space="preserve"> A  COMPLETER</v>
      </c>
    </row>
    <row r="50" spans="1:11" ht="15" customHeight="1" x14ac:dyDescent="0.25">
      <c r="A50" s="135"/>
      <c r="B50" s="3"/>
      <c r="C50" s="22" t="s">
        <v>185</v>
      </c>
      <c r="D50" s="135"/>
      <c r="E50" s="107">
        <v>0</v>
      </c>
      <c r="F50" s="108">
        <f>H50/3</f>
        <v>0.66666666666666663</v>
      </c>
      <c r="G50" s="108">
        <f>H50*2/3</f>
        <v>1.3333333333333333</v>
      </c>
      <c r="H50" s="108">
        <v>2</v>
      </c>
      <c r="I50" s="131"/>
      <c r="K50" s="97"/>
    </row>
    <row r="51" spans="1:11" ht="15" customHeight="1" x14ac:dyDescent="0.25">
      <c r="A51" s="135"/>
      <c r="B51" s="46"/>
      <c r="C51" s="44"/>
      <c r="D51" s="135"/>
      <c r="E51" s="135"/>
      <c r="F51" s="135"/>
      <c r="G51" s="135"/>
      <c r="H51" s="135"/>
      <c r="I51" s="131"/>
      <c r="K51" s="97"/>
    </row>
    <row r="52" spans="1:11" ht="15" customHeight="1" x14ac:dyDescent="0.25">
      <c r="A52" s="135"/>
      <c r="B52" s="46"/>
      <c r="C52" s="238" t="s">
        <v>48</v>
      </c>
      <c r="D52" s="238"/>
      <c r="E52" s="238"/>
      <c r="F52" s="238"/>
      <c r="G52" s="238"/>
      <c r="H52" s="238"/>
      <c r="I52" s="131"/>
      <c r="K52" s="97"/>
    </row>
    <row r="53" spans="1:11" ht="15" customHeight="1" x14ac:dyDescent="0.25">
      <c r="A53" s="135"/>
      <c r="B53" s="130"/>
      <c r="C53" s="238" t="s">
        <v>49</v>
      </c>
      <c r="D53" s="238"/>
      <c r="E53" s="238"/>
      <c r="F53" s="238"/>
      <c r="G53" s="238"/>
      <c r="H53" s="238"/>
      <c r="I53" s="131"/>
      <c r="K53" s="97"/>
    </row>
    <row r="54" spans="1:11" ht="15" customHeight="1" x14ac:dyDescent="0.25">
      <c r="A54" s="135"/>
      <c r="B54" s="130"/>
      <c r="C54" s="238" t="s">
        <v>50</v>
      </c>
      <c r="D54" s="238"/>
      <c r="E54" s="238"/>
      <c r="F54" s="238"/>
      <c r="G54" s="238"/>
      <c r="H54" s="238"/>
      <c r="I54" s="131"/>
      <c r="K54" s="97"/>
    </row>
    <row r="55" spans="1:11" ht="15" customHeight="1" x14ac:dyDescent="0.25">
      <c r="A55" s="135"/>
      <c r="B55" s="130"/>
      <c r="C55" s="238" t="s">
        <v>51</v>
      </c>
      <c r="D55" s="238"/>
      <c r="E55" s="238"/>
      <c r="F55" s="238"/>
      <c r="G55" s="238"/>
      <c r="H55" s="238"/>
      <c r="I55" s="131"/>
      <c r="K55" s="97"/>
    </row>
    <row r="56" spans="1:11" ht="15" customHeight="1" x14ac:dyDescent="0.25">
      <c r="A56" s="135"/>
      <c r="B56" s="130"/>
      <c r="C56" s="238" t="s">
        <v>52</v>
      </c>
      <c r="D56" s="238"/>
      <c r="E56" s="238"/>
      <c r="F56" s="238"/>
      <c r="G56" s="238"/>
      <c r="H56" s="238"/>
      <c r="I56" s="131"/>
      <c r="K56" s="97"/>
    </row>
    <row r="57" spans="1:11" ht="15" customHeight="1" x14ac:dyDescent="0.25">
      <c r="A57" s="135"/>
      <c r="B57" s="130"/>
      <c r="C57" s="238" t="s">
        <v>53</v>
      </c>
      <c r="D57" s="238"/>
      <c r="E57" s="238"/>
      <c r="F57" s="238"/>
      <c r="G57" s="238"/>
      <c r="H57" s="238"/>
      <c r="I57" s="131"/>
      <c r="K57" s="97"/>
    </row>
    <row r="58" spans="1:11" ht="15" customHeight="1" x14ac:dyDescent="0.25">
      <c r="A58" s="135"/>
      <c r="B58" s="130"/>
      <c r="C58" s="92"/>
      <c r="D58" s="92"/>
      <c r="E58" s="92"/>
      <c r="F58" s="92"/>
      <c r="G58" s="92"/>
      <c r="H58" s="92"/>
      <c r="I58" s="131"/>
      <c r="K58" s="97"/>
    </row>
    <row r="59" spans="1:11" ht="15" customHeight="1" x14ac:dyDescent="0.25">
      <c r="A59" s="135"/>
      <c r="B59" s="130"/>
      <c r="C59" s="134"/>
      <c r="D59" s="135"/>
      <c r="E59" s="135"/>
      <c r="F59" s="135"/>
      <c r="G59" s="135"/>
      <c r="H59" s="135"/>
      <c r="I59" s="131"/>
      <c r="K59" s="97"/>
    </row>
    <row r="60" spans="1:11" ht="15" customHeight="1" thickBot="1" x14ac:dyDescent="0.3">
      <c r="A60" s="135"/>
      <c r="B60" s="130"/>
      <c r="C60" s="134"/>
      <c r="D60" s="135"/>
      <c r="E60" s="239" t="s">
        <v>148</v>
      </c>
      <c r="F60" s="239"/>
      <c r="G60" s="239"/>
      <c r="H60" s="239"/>
      <c r="I60" s="131"/>
      <c r="K60" s="97"/>
    </row>
    <row r="61" spans="1:11" s="17" customFormat="1" ht="40.5" customHeight="1" thickBot="1" x14ac:dyDescent="0.3">
      <c r="A61" s="158"/>
      <c r="B61" s="116">
        <v>0.1</v>
      </c>
      <c r="C61" s="18" t="s">
        <v>28</v>
      </c>
      <c r="D61" s="142"/>
      <c r="E61" s="52"/>
      <c r="F61" s="53"/>
      <c r="G61" s="53"/>
      <c r="H61" s="54"/>
      <c r="I61" s="143"/>
      <c r="J61" s="123">
        <f>IF(E61="X",0,IF(F61="X",F62,IF(G61="X",G62,IF(H61="X",H62,0))))</f>
        <v>0</v>
      </c>
      <c r="K61" s="97" t="str">
        <f>IF(E61="X","",IF(F61="X","",IF(G61="X","",IF(H61="X",""," A  COMPLETER"))))</f>
        <v xml:space="preserve"> A  COMPLETER</v>
      </c>
    </row>
    <row r="62" spans="1:11" ht="15" customHeight="1" x14ac:dyDescent="0.25">
      <c r="A62" s="135"/>
      <c r="B62" s="3">
        <v>10</v>
      </c>
      <c r="C62" s="45" t="s">
        <v>185</v>
      </c>
      <c r="D62" s="135"/>
      <c r="E62" s="107">
        <v>0</v>
      </c>
      <c r="F62" s="108">
        <f>H62/3</f>
        <v>0.66666666666666663</v>
      </c>
      <c r="G62" s="108">
        <f>H62*2/3</f>
        <v>1.3333333333333333</v>
      </c>
      <c r="H62" s="108">
        <v>2</v>
      </c>
      <c r="I62" s="131"/>
      <c r="K62" s="97"/>
    </row>
    <row r="63" spans="1:11" ht="15" customHeight="1" x14ac:dyDescent="0.25">
      <c r="A63" s="135"/>
      <c r="B63" s="46"/>
      <c r="C63" s="134"/>
      <c r="D63" s="135"/>
      <c r="E63" s="135"/>
      <c r="F63" s="135"/>
      <c r="G63" s="135"/>
      <c r="H63" s="135"/>
      <c r="I63" s="131"/>
      <c r="K63" s="97"/>
    </row>
    <row r="64" spans="1:11" ht="15" customHeight="1" x14ac:dyDescent="0.25">
      <c r="A64" s="135"/>
      <c r="B64" s="46"/>
      <c r="C64" s="238" t="s">
        <v>54</v>
      </c>
      <c r="D64" s="238"/>
      <c r="E64" s="238"/>
      <c r="F64" s="238"/>
      <c r="G64" s="238"/>
      <c r="H64" s="238"/>
      <c r="I64" s="131"/>
      <c r="K64" s="97"/>
    </row>
    <row r="65" spans="1:11" ht="15" customHeight="1" x14ac:dyDescent="0.25">
      <c r="A65" s="135"/>
      <c r="B65" s="46"/>
      <c r="C65" s="238" t="s">
        <v>55</v>
      </c>
      <c r="D65" s="238"/>
      <c r="E65" s="238"/>
      <c r="F65" s="238"/>
      <c r="G65" s="238"/>
      <c r="H65" s="238"/>
      <c r="I65" s="131"/>
      <c r="K65" s="97"/>
    </row>
    <row r="66" spans="1:11" ht="15" customHeight="1" x14ac:dyDescent="0.25">
      <c r="A66" s="135"/>
      <c r="B66" s="46"/>
      <c r="C66" s="238" t="s">
        <v>56</v>
      </c>
      <c r="D66" s="238"/>
      <c r="E66" s="238"/>
      <c r="F66" s="238"/>
      <c r="G66" s="238"/>
      <c r="H66" s="238"/>
      <c r="I66" s="131"/>
      <c r="K66" s="97"/>
    </row>
    <row r="67" spans="1:11" ht="15" customHeight="1" x14ac:dyDescent="0.25">
      <c r="A67" s="135"/>
      <c r="B67" s="46"/>
      <c r="C67" s="238" t="s">
        <v>53</v>
      </c>
      <c r="D67" s="238"/>
      <c r="E67" s="238"/>
      <c r="F67" s="238"/>
      <c r="G67" s="238"/>
      <c r="H67" s="238"/>
      <c r="I67" s="131"/>
      <c r="K67" s="97"/>
    </row>
    <row r="68" spans="1:11" ht="15" customHeight="1" x14ac:dyDescent="0.25">
      <c r="A68" s="135"/>
      <c r="B68" s="130"/>
      <c r="C68" s="92"/>
      <c r="D68" s="135"/>
      <c r="E68" s="135"/>
      <c r="F68" s="135"/>
      <c r="G68" s="135"/>
      <c r="H68" s="135"/>
      <c r="I68" s="131"/>
      <c r="K68" s="97"/>
    </row>
    <row r="69" spans="1:11" ht="15" customHeight="1" thickBot="1" x14ac:dyDescent="0.3">
      <c r="A69" s="135"/>
      <c r="B69" s="130"/>
      <c r="C69" s="92"/>
      <c r="D69" s="135"/>
      <c r="E69" s="239" t="s">
        <v>149</v>
      </c>
      <c r="F69" s="239"/>
      <c r="G69" s="239"/>
      <c r="H69" s="239"/>
      <c r="I69" s="131"/>
      <c r="K69" s="97"/>
    </row>
    <row r="70" spans="1:11" ht="40.5" customHeight="1" thickBot="1" x14ac:dyDescent="0.3">
      <c r="A70" s="135"/>
      <c r="B70" s="116">
        <v>0.1</v>
      </c>
      <c r="C70" s="19" t="s">
        <v>29</v>
      </c>
      <c r="D70" s="144"/>
      <c r="E70" s="49"/>
      <c r="F70" s="50"/>
      <c r="G70" s="50"/>
      <c r="H70" s="51"/>
      <c r="I70" s="131"/>
      <c r="J70" s="123">
        <f>IF(E70="X",0,IF(F70="X",F71,IF(G70="X",G71,IF(H70="X",H71,0))))</f>
        <v>0</v>
      </c>
      <c r="K70" s="97" t="str">
        <f>IF(E70="X","",IF(F70="X","",IF(G70="X","",IF(H70="X",""," A  COMPLETER"))))</f>
        <v xml:space="preserve"> A  COMPLETER</v>
      </c>
    </row>
    <row r="71" spans="1:11" ht="15" customHeight="1" x14ac:dyDescent="0.25">
      <c r="A71" s="135"/>
      <c r="B71" s="3"/>
      <c r="C71" s="45" t="s">
        <v>185</v>
      </c>
      <c r="D71" s="135"/>
      <c r="E71" s="107">
        <v>0</v>
      </c>
      <c r="F71" s="108">
        <f>H71/3</f>
        <v>0.66666666666666663</v>
      </c>
      <c r="G71" s="108">
        <f>H71*2/3</f>
        <v>1.3333333333333333</v>
      </c>
      <c r="H71" s="108">
        <v>2</v>
      </c>
      <c r="I71" s="131"/>
      <c r="K71" s="97"/>
    </row>
    <row r="72" spans="1:11" s="59" customFormat="1" ht="15" customHeight="1" x14ac:dyDescent="0.25">
      <c r="A72" s="159"/>
      <c r="B72" s="160"/>
      <c r="C72" s="134"/>
      <c r="D72" s="159"/>
      <c r="E72" s="159"/>
      <c r="F72" s="159"/>
      <c r="G72" s="159"/>
      <c r="H72" s="159"/>
      <c r="I72" s="161"/>
      <c r="J72" s="162"/>
      <c r="K72" s="98"/>
    </row>
    <row r="73" spans="1:11" s="59" customFormat="1" ht="15" customHeight="1" x14ac:dyDescent="0.25">
      <c r="A73" s="159"/>
      <c r="B73" s="160"/>
      <c r="C73" s="238" t="s">
        <v>57</v>
      </c>
      <c r="D73" s="238"/>
      <c r="E73" s="238"/>
      <c r="F73" s="238"/>
      <c r="G73" s="238"/>
      <c r="H73" s="238"/>
      <c r="I73" s="161"/>
      <c r="J73" s="162"/>
      <c r="K73" s="98"/>
    </row>
    <row r="74" spans="1:11" s="59" customFormat="1" ht="15" customHeight="1" x14ac:dyDescent="0.25">
      <c r="A74" s="159"/>
      <c r="B74" s="160"/>
      <c r="C74" s="272" t="s">
        <v>58</v>
      </c>
      <c r="D74" s="272"/>
      <c r="E74" s="272"/>
      <c r="F74" s="272"/>
      <c r="G74" s="272"/>
      <c r="H74" s="272"/>
      <c r="I74" s="161"/>
      <c r="J74" s="162"/>
      <c r="K74" s="98"/>
    </row>
    <row r="75" spans="1:11" s="59" customFormat="1" ht="15" customHeight="1" x14ac:dyDescent="0.25">
      <c r="A75" s="159"/>
      <c r="B75" s="160"/>
      <c r="C75" s="238" t="s">
        <v>59</v>
      </c>
      <c r="D75" s="238"/>
      <c r="E75" s="238"/>
      <c r="F75" s="238"/>
      <c r="G75" s="238"/>
      <c r="H75" s="238"/>
      <c r="I75" s="161"/>
      <c r="J75" s="162"/>
      <c r="K75" s="98"/>
    </row>
    <row r="76" spans="1:11" s="59" customFormat="1" ht="15" customHeight="1" x14ac:dyDescent="0.25">
      <c r="A76" s="159"/>
      <c r="B76" s="160"/>
      <c r="C76" s="238" t="s">
        <v>53</v>
      </c>
      <c r="D76" s="238"/>
      <c r="E76" s="238"/>
      <c r="F76" s="238"/>
      <c r="G76" s="238"/>
      <c r="H76" s="238"/>
      <c r="I76" s="161"/>
      <c r="J76" s="162"/>
      <c r="K76" s="98"/>
    </row>
    <row r="77" spans="1:11" ht="15" customHeight="1" x14ac:dyDescent="0.25">
      <c r="B77" s="130"/>
      <c r="C77" s="92"/>
      <c r="D77" s="135"/>
      <c r="E77" s="135"/>
      <c r="F77" s="135"/>
      <c r="G77" s="135"/>
      <c r="H77" s="135"/>
      <c r="I77" s="131"/>
    </row>
    <row r="78" spans="1:11" ht="15" customHeight="1" thickBot="1" x14ac:dyDescent="0.3">
      <c r="B78" s="130"/>
      <c r="C78" s="92"/>
      <c r="D78" s="135"/>
      <c r="E78" s="239" t="s">
        <v>146</v>
      </c>
      <c r="F78" s="239"/>
      <c r="G78" s="239"/>
      <c r="H78" s="239"/>
      <c r="I78" s="131"/>
    </row>
    <row r="79" spans="1:11" ht="40.5" customHeight="1" thickBot="1" x14ac:dyDescent="0.3">
      <c r="B79" s="116">
        <v>0.12</v>
      </c>
      <c r="C79" s="21" t="s">
        <v>41</v>
      </c>
      <c r="D79" s="144"/>
      <c r="E79" s="49"/>
      <c r="F79" s="50"/>
      <c r="G79" s="50"/>
      <c r="H79" s="51"/>
      <c r="I79" s="131"/>
      <c r="J79" s="123">
        <f>IF(E79="X",0,IF(F79="X",F80,IF(G79="X",G80,IF(H79="X",H80,0))))</f>
        <v>0</v>
      </c>
      <c r="K79" s="97" t="str">
        <f>IF(E79="X","",IF(F79="X","",IF(G79="X","",IF(H79="X",""," A  COMPLETER"))))</f>
        <v xml:space="preserve"> A  COMPLETER</v>
      </c>
    </row>
    <row r="80" spans="1:11" ht="15.75" x14ac:dyDescent="0.25">
      <c r="B80" s="3"/>
      <c r="C80" s="45" t="s">
        <v>186</v>
      </c>
      <c r="D80" s="135"/>
      <c r="E80" s="107">
        <v>0</v>
      </c>
      <c r="F80" s="108">
        <f>H80/3</f>
        <v>0.79999999999999993</v>
      </c>
      <c r="G80" s="108">
        <f>H80*2/3</f>
        <v>1.5999999999999999</v>
      </c>
      <c r="H80" s="108">
        <v>2.4</v>
      </c>
      <c r="I80" s="131"/>
    </row>
    <row r="81" spans="1:11" x14ac:dyDescent="0.25">
      <c r="B81" s="46"/>
      <c r="C81" s="134"/>
      <c r="D81" s="135"/>
      <c r="E81" s="135"/>
      <c r="F81" s="135"/>
      <c r="G81" s="135"/>
      <c r="H81" s="135"/>
      <c r="I81" s="131"/>
    </row>
    <row r="82" spans="1:11" ht="23.25" customHeight="1" x14ac:dyDescent="0.25">
      <c r="B82" s="46"/>
      <c r="C82" s="238" t="s">
        <v>86</v>
      </c>
      <c r="D82" s="238"/>
      <c r="E82" s="238"/>
      <c r="F82" s="238"/>
      <c r="G82" s="238"/>
      <c r="H82" s="238"/>
      <c r="I82" s="131"/>
    </row>
    <row r="83" spans="1:11" x14ac:dyDescent="0.25">
      <c r="B83" s="46"/>
      <c r="C83" s="238" t="s">
        <v>87</v>
      </c>
      <c r="D83" s="238"/>
      <c r="E83" s="238"/>
      <c r="F83" s="238"/>
      <c r="G83" s="238"/>
      <c r="H83" s="238"/>
      <c r="I83" s="131"/>
    </row>
    <row r="84" spans="1:11" ht="14.25" customHeight="1" x14ac:dyDescent="0.25">
      <c r="B84" s="46"/>
      <c r="C84" s="238" t="s">
        <v>88</v>
      </c>
      <c r="D84" s="238"/>
      <c r="E84" s="238"/>
      <c r="F84" s="238"/>
      <c r="G84" s="238"/>
      <c r="H84" s="238"/>
      <c r="I84" s="131"/>
    </row>
    <row r="85" spans="1:11" x14ac:dyDescent="0.25">
      <c r="B85" s="46"/>
      <c r="C85" s="238" t="s">
        <v>89</v>
      </c>
      <c r="D85" s="238"/>
      <c r="E85" s="238"/>
      <c r="F85" s="238"/>
      <c r="G85" s="238"/>
      <c r="H85" s="238"/>
      <c r="I85" s="131"/>
    </row>
    <row r="86" spans="1:11" x14ac:dyDescent="0.25">
      <c r="B86" s="46"/>
      <c r="C86" s="238" t="s">
        <v>90</v>
      </c>
      <c r="D86" s="238"/>
      <c r="E86" s="238"/>
      <c r="F86" s="238"/>
      <c r="G86" s="238"/>
      <c r="H86" s="238"/>
      <c r="I86" s="131"/>
    </row>
    <row r="87" spans="1:11" x14ac:dyDescent="0.25">
      <c r="B87" s="46"/>
      <c r="C87" s="238" t="s">
        <v>91</v>
      </c>
      <c r="D87" s="238"/>
      <c r="E87" s="238"/>
      <c r="F87" s="238"/>
      <c r="G87" s="238"/>
      <c r="H87" s="238"/>
      <c r="I87" s="131"/>
    </row>
    <row r="88" spans="1:11" x14ac:dyDescent="0.25">
      <c r="B88" s="46"/>
      <c r="C88" s="238" t="s">
        <v>92</v>
      </c>
      <c r="D88" s="238"/>
      <c r="E88" s="238"/>
      <c r="F88" s="238"/>
      <c r="G88" s="238"/>
      <c r="H88" s="238"/>
      <c r="I88" s="131"/>
    </row>
    <row r="89" spans="1:11" ht="15.75" thickBot="1" x14ac:dyDescent="0.3">
      <c r="B89" s="46"/>
      <c r="C89" s="92"/>
      <c r="D89" s="92"/>
      <c r="E89" s="92"/>
      <c r="F89" s="92"/>
      <c r="G89" s="92"/>
      <c r="H89" s="92"/>
      <c r="I89" s="131"/>
    </row>
    <row r="90" spans="1:11" ht="24" thickBot="1" x14ac:dyDescent="0.3">
      <c r="A90" s="135"/>
      <c r="B90" s="116">
        <v>0.1</v>
      </c>
      <c r="C90" s="21" t="s">
        <v>30</v>
      </c>
      <c r="D90" s="144"/>
      <c r="E90" s="49"/>
      <c r="F90" s="50"/>
      <c r="G90" s="50"/>
      <c r="H90" s="51"/>
      <c r="I90" s="131"/>
      <c r="J90" s="123">
        <f>IF(E90="X",0,IF(F90="X",F91,IF(G90="X",G91,IF(H90="X",H91,0))))</f>
        <v>0</v>
      </c>
      <c r="K90" s="97" t="str">
        <f>IF(E90="X","",IF(F90="X","",IF(G90="X","",IF(H90="X",""," A  COMPLETER"))))</f>
        <v xml:space="preserve"> A  COMPLETER</v>
      </c>
    </row>
    <row r="91" spans="1:11" ht="23.25" x14ac:dyDescent="0.25">
      <c r="A91" s="135"/>
      <c r="B91" s="3"/>
      <c r="C91" s="45" t="s">
        <v>185</v>
      </c>
      <c r="D91" s="135"/>
      <c r="E91" s="109">
        <v>0</v>
      </c>
      <c r="F91" s="110">
        <f>H91/3</f>
        <v>0.66666666666666663</v>
      </c>
      <c r="G91" s="110">
        <f>H91*2/3</f>
        <v>1.3333333333333333</v>
      </c>
      <c r="H91" s="110">
        <v>2</v>
      </c>
      <c r="I91" s="131"/>
      <c r="K91" s="97"/>
    </row>
    <row r="92" spans="1:11" ht="15" customHeight="1" x14ac:dyDescent="0.25">
      <c r="A92" s="135"/>
      <c r="B92" s="46"/>
      <c r="C92" s="134"/>
      <c r="D92" s="135"/>
      <c r="E92" s="135"/>
      <c r="F92" s="135"/>
      <c r="G92" s="135"/>
      <c r="H92" s="135"/>
      <c r="I92" s="131"/>
      <c r="K92" s="97"/>
    </row>
    <row r="93" spans="1:11" ht="15" customHeight="1" x14ac:dyDescent="0.25">
      <c r="A93" s="135"/>
      <c r="B93" s="46"/>
      <c r="C93" s="238" t="s">
        <v>60</v>
      </c>
      <c r="D93" s="238"/>
      <c r="E93" s="238"/>
      <c r="F93" s="238"/>
      <c r="G93" s="238"/>
      <c r="H93" s="238"/>
      <c r="I93" s="131"/>
      <c r="K93" s="97"/>
    </row>
    <row r="94" spans="1:11" ht="15" customHeight="1" x14ac:dyDescent="0.25">
      <c r="A94" s="135"/>
      <c r="B94" s="46"/>
      <c r="C94" s="238" t="s">
        <v>61</v>
      </c>
      <c r="D94" s="238"/>
      <c r="E94" s="238"/>
      <c r="F94" s="238"/>
      <c r="G94" s="238"/>
      <c r="H94" s="238"/>
      <c r="I94" s="131"/>
      <c r="K94" s="97"/>
    </row>
    <row r="95" spans="1:11" ht="15" customHeight="1" x14ac:dyDescent="0.25">
      <c r="A95" s="135"/>
      <c r="B95" s="46"/>
      <c r="C95" s="238" t="s">
        <v>62</v>
      </c>
      <c r="D95" s="238"/>
      <c r="E95" s="238"/>
      <c r="F95" s="238"/>
      <c r="G95" s="238"/>
      <c r="H95" s="238"/>
      <c r="I95" s="131"/>
      <c r="K95" s="97"/>
    </row>
    <row r="96" spans="1:11" ht="15" customHeight="1" x14ac:dyDescent="0.25">
      <c r="A96" s="135"/>
      <c r="B96" s="46"/>
      <c r="C96" s="238" t="s">
        <v>63</v>
      </c>
      <c r="D96" s="238"/>
      <c r="E96" s="238"/>
      <c r="F96" s="238"/>
      <c r="G96" s="238"/>
      <c r="H96" s="238"/>
      <c r="I96" s="131"/>
      <c r="K96" s="97"/>
    </row>
    <row r="97" spans="1:11" ht="15" customHeight="1" x14ac:dyDescent="0.25">
      <c r="A97" s="135"/>
      <c r="B97" s="46"/>
      <c r="C97" s="238" t="s">
        <v>64</v>
      </c>
      <c r="D97" s="238"/>
      <c r="E97" s="238"/>
      <c r="F97" s="238"/>
      <c r="G97" s="238"/>
      <c r="H97" s="238"/>
      <c r="I97" s="131"/>
      <c r="K97" s="97"/>
    </row>
    <row r="98" spans="1:11" ht="15" customHeight="1" x14ac:dyDescent="0.25">
      <c r="A98" s="135"/>
      <c r="B98" s="46"/>
      <c r="C98" s="238" t="s">
        <v>65</v>
      </c>
      <c r="D98" s="238"/>
      <c r="E98" s="238"/>
      <c r="F98" s="238"/>
      <c r="G98" s="238"/>
      <c r="H98" s="238"/>
      <c r="I98" s="131"/>
      <c r="K98" s="97"/>
    </row>
    <row r="99" spans="1:11" ht="15" customHeight="1" x14ac:dyDescent="0.25">
      <c r="A99" s="135"/>
      <c r="B99" s="46"/>
      <c r="C99" s="238" t="s">
        <v>66</v>
      </c>
      <c r="D99" s="238"/>
      <c r="E99" s="238"/>
      <c r="F99" s="238"/>
      <c r="G99" s="238"/>
      <c r="H99" s="238"/>
      <c r="I99" s="131"/>
      <c r="K99" s="97"/>
    </row>
    <row r="100" spans="1:11" ht="15" customHeight="1" thickBot="1" x14ac:dyDescent="0.3">
      <c r="B100" s="130"/>
      <c r="C100" s="92"/>
      <c r="D100" s="135"/>
      <c r="E100" s="135"/>
      <c r="F100" s="135"/>
      <c r="G100" s="135"/>
      <c r="H100" s="135"/>
      <c r="I100" s="131"/>
    </row>
    <row r="101" spans="1:11" s="1" customFormat="1" ht="31.5" customHeight="1" thickBot="1" x14ac:dyDescent="0.3">
      <c r="B101" s="46"/>
      <c r="C101" s="37" t="s">
        <v>25</v>
      </c>
      <c r="D101" s="38"/>
      <c r="E101" s="56" t="s">
        <v>187</v>
      </c>
      <c r="F101" s="57" t="s">
        <v>132</v>
      </c>
      <c r="G101" s="55" t="s">
        <v>26</v>
      </c>
      <c r="H101" s="15">
        <f>J18+J34+J79+J90+J70+J61+J49</f>
        <v>0</v>
      </c>
      <c r="I101" s="47"/>
      <c r="J101" s="111"/>
      <c r="K101" s="99"/>
    </row>
    <row r="102" spans="1:11" x14ac:dyDescent="0.25">
      <c r="B102" s="130"/>
      <c r="C102" s="134"/>
      <c r="D102" s="135"/>
      <c r="E102" s="135"/>
      <c r="F102" s="135"/>
      <c r="G102" s="135"/>
      <c r="H102" s="135"/>
      <c r="I102" s="131"/>
    </row>
    <row r="103" spans="1:11" x14ac:dyDescent="0.25">
      <c r="B103" s="130"/>
      <c r="C103" s="145" t="s">
        <v>152</v>
      </c>
      <c r="D103" s="146"/>
      <c r="E103" s="146"/>
      <c r="F103" s="70"/>
      <c r="G103" s="146"/>
      <c r="H103" s="147"/>
      <c r="I103" s="131"/>
    </row>
    <row r="104" spans="1:11" x14ac:dyDescent="0.25">
      <c r="B104" s="130"/>
      <c r="C104" s="85" t="s">
        <v>182</v>
      </c>
      <c r="D104" s="71"/>
      <c r="E104" s="68" t="s">
        <v>153</v>
      </c>
      <c r="F104" s="71"/>
      <c r="G104" s="148"/>
      <c r="H104" s="149"/>
      <c r="I104" s="131"/>
    </row>
    <row r="105" spans="1:11" x14ac:dyDescent="0.25">
      <c r="B105" s="130"/>
      <c r="C105" s="69" t="s">
        <v>193</v>
      </c>
      <c r="D105" s="71"/>
      <c r="E105" s="67" t="s">
        <v>153</v>
      </c>
      <c r="F105" s="150"/>
      <c r="G105" s="150"/>
      <c r="H105" s="149"/>
      <c r="I105" s="131"/>
    </row>
    <row r="106" spans="1:11" x14ac:dyDescent="0.25">
      <c r="B106" s="130"/>
      <c r="C106" s="69" t="s">
        <v>171</v>
      </c>
      <c r="D106" s="71"/>
      <c r="E106" s="67" t="s">
        <v>153</v>
      </c>
      <c r="F106" s="251" t="s">
        <v>154</v>
      </c>
      <c r="G106" s="251"/>
      <c r="H106" s="252"/>
      <c r="I106" s="131"/>
    </row>
    <row r="107" spans="1:11" ht="17.25" x14ac:dyDescent="0.25">
      <c r="B107" s="130"/>
      <c r="C107" s="69" t="s">
        <v>172</v>
      </c>
      <c r="D107" s="71"/>
      <c r="E107" s="67" t="s">
        <v>153</v>
      </c>
      <c r="F107" s="253" t="s">
        <v>155</v>
      </c>
      <c r="G107" s="273"/>
      <c r="H107" s="255"/>
      <c r="I107" s="131"/>
    </row>
    <row r="108" spans="1:11" x14ac:dyDescent="0.25">
      <c r="B108" s="130"/>
      <c r="C108" s="72"/>
      <c r="D108" s="73"/>
      <c r="E108" s="74"/>
      <c r="F108" s="73"/>
      <c r="G108" s="73"/>
      <c r="H108" s="75"/>
      <c r="I108" s="131"/>
    </row>
    <row r="109" spans="1:11" x14ac:dyDescent="0.25">
      <c r="B109" s="130"/>
      <c r="C109" s="71"/>
      <c r="D109" s="71"/>
      <c r="E109" s="71"/>
      <c r="F109" s="71"/>
      <c r="G109" s="71"/>
      <c r="H109" s="71"/>
      <c r="I109" s="131"/>
    </row>
    <row r="110" spans="1:11" ht="15" customHeight="1" x14ac:dyDescent="0.25">
      <c r="B110" s="130"/>
      <c r="C110" s="256" t="s">
        <v>131</v>
      </c>
      <c r="D110" s="257"/>
      <c r="E110" s="257"/>
      <c r="F110" s="257"/>
      <c r="G110" s="257"/>
      <c r="H110" s="258"/>
      <c r="I110" s="131"/>
    </row>
    <row r="111" spans="1:11" x14ac:dyDescent="0.25">
      <c r="B111" s="130"/>
      <c r="C111" s="242" t="s">
        <v>156</v>
      </c>
      <c r="D111" s="243"/>
      <c r="E111" s="243"/>
      <c r="F111" s="243"/>
      <c r="G111" s="243"/>
      <c r="H111" s="244"/>
      <c r="I111" s="131"/>
    </row>
    <row r="112" spans="1:11" x14ac:dyDescent="0.25">
      <c r="B112" s="130"/>
      <c r="C112" s="248"/>
      <c r="D112" s="249"/>
      <c r="E112" s="249"/>
      <c r="F112" s="249"/>
      <c r="G112" s="249"/>
      <c r="H112" s="250"/>
      <c r="I112" s="131"/>
    </row>
    <row r="113" spans="2:9" x14ac:dyDescent="0.25">
      <c r="B113" s="130"/>
      <c r="C113" s="248"/>
      <c r="D113" s="249"/>
      <c r="E113" s="249"/>
      <c r="F113" s="249"/>
      <c r="G113" s="249"/>
      <c r="H113" s="250"/>
      <c r="I113" s="131"/>
    </row>
    <row r="114" spans="2:9" x14ac:dyDescent="0.25">
      <c r="B114" s="130"/>
      <c r="C114" s="248"/>
      <c r="D114" s="249"/>
      <c r="E114" s="249"/>
      <c r="F114" s="249"/>
      <c r="G114" s="249"/>
      <c r="H114" s="250"/>
      <c r="I114" s="131"/>
    </row>
    <row r="115" spans="2:9" x14ac:dyDescent="0.25">
      <c r="B115" s="130"/>
      <c r="C115" s="69" t="s">
        <v>157</v>
      </c>
      <c r="D115" s="151"/>
      <c r="E115" s="249"/>
      <c r="F115" s="249"/>
      <c r="G115" s="249"/>
      <c r="H115" s="250"/>
      <c r="I115" s="131"/>
    </row>
    <row r="116" spans="2:9" x14ac:dyDescent="0.25">
      <c r="B116" s="130"/>
      <c r="C116" s="242" t="s">
        <v>158</v>
      </c>
      <c r="D116" s="243"/>
      <c r="E116" s="243"/>
      <c r="F116" s="243"/>
      <c r="G116" s="243"/>
      <c r="H116" s="244"/>
      <c r="I116" s="131"/>
    </row>
    <row r="117" spans="2:9" x14ac:dyDescent="0.25">
      <c r="B117" s="130"/>
      <c r="C117" s="245"/>
      <c r="D117" s="246"/>
      <c r="E117" s="246"/>
      <c r="F117" s="246"/>
      <c r="G117" s="246"/>
      <c r="H117" s="247"/>
      <c r="I117" s="131"/>
    </row>
    <row r="118" spans="2:9" ht="15.75" thickBot="1" x14ac:dyDescent="0.3">
      <c r="B118" s="152"/>
      <c r="C118" s="153"/>
      <c r="D118" s="154"/>
      <c r="E118" s="154"/>
      <c r="F118" s="154"/>
      <c r="G118" s="154"/>
      <c r="H118" s="154"/>
      <c r="I118" s="155"/>
    </row>
  </sheetData>
  <mergeCells count="72">
    <mergeCell ref="C65:H65"/>
    <mergeCell ref="C66:H66"/>
    <mergeCell ref="E5:H5"/>
    <mergeCell ref="E7:F7"/>
    <mergeCell ref="G7:H7"/>
    <mergeCell ref="E9:F9"/>
    <mergeCell ref="C13:C15"/>
    <mergeCell ref="C21:H21"/>
    <mergeCell ref="C22:H22"/>
    <mergeCell ref="C23:H23"/>
    <mergeCell ref="E11:H11"/>
    <mergeCell ref="E17:H17"/>
    <mergeCell ref="C24:H24"/>
    <mergeCell ref="C31:H31"/>
    <mergeCell ref="C37:H37"/>
    <mergeCell ref="C40:H40"/>
    <mergeCell ref="C41:H41"/>
    <mergeCell ref="C30:H30"/>
    <mergeCell ref="C29:H29"/>
    <mergeCell ref="C25:H25"/>
    <mergeCell ref="C26:H26"/>
    <mergeCell ref="C27:H27"/>
    <mergeCell ref="C28:H28"/>
    <mergeCell ref="E33:H33"/>
    <mergeCell ref="C116:H116"/>
    <mergeCell ref="C117:H117"/>
    <mergeCell ref="C83:H83"/>
    <mergeCell ref="C84:H84"/>
    <mergeCell ref="C110:H110"/>
    <mergeCell ref="C114:H114"/>
    <mergeCell ref="C86:H86"/>
    <mergeCell ref="C87:H87"/>
    <mergeCell ref="C85:H85"/>
    <mergeCell ref="C111:H111"/>
    <mergeCell ref="C112:H112"/>
    <mergeCell ref="C113:H113"/>
    <mergeCell ref="E115:H115"/>
    <mergeCell ref="C99:H99"/>
    <mergeCell ref="C96:H96"/>
    <mergeCell ref="C97:H97"/>
    <mergeCell ref="C44:H44"/>
    <mergeCell ref="E78:H78"/>
    <mergeCell ref="F106:H106"/>
    <mergeCell ref="F107:H107"/>
    <mergeCell ref="C46:H46"/>
    <mergeCell ref="C82:H82"/>
    <mergeCell ref="E48:H48"/>
    <mergeCell ref="C52:H52"/>
    <mergeCell ref="C53:H53"/>
    <mergeCell ref="C54:H54"/>
    <mergeCell ref="C55:H55"/>
    <mergeCell ref="C56:H56"/>
    <mergeCell ref="C57:H57"/>
    <mergeCell ref="E60:H60"/>
    <mergeCell ref="C64:H64"/>
    <mergeCell ref="C98:H98"/>
    <mergeCell ref="B2:I2"/>
    <mergeCell ref="C76:H76"/>
    <mergeCell ref="C93:H93"/>
    <mergeCell ref="C94:H94"/>
    <mergeCell ref="C95:H95"/>
    <mergeCell ref="C67:H67"/>
    <mergeCell ref="E69:H69"/>
    <mergeCell ref="C73:H73"/>
    <mergeCell ref="C74:H74"/>
    <mergeCell ref="C75:H75"/>
    <mergeCell ref="C45:H45"/>
    <mergeCell ref="C43:H43"/>
    <mergeCell ref="C42:H42"/>
    <mergeCell ref="C38:H38"/>
    <mergeCell ref="C88:H88"/>
    <mergeCell ref="C39:H39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0" orientation="portrait" r:id="rId1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abSelected="1" topLeftCell="A18" zoomScale="110" zoomScaleNormal="110" workbookViewId="0">
      <selection activeCell="E18" sqref="E18"/>
    </sheetView>
  </sheetViews>
  <sheetFormatPr baseColWidth="10" defaultRowHeight="23.25" x14ac:dyDescent="0.25"/>
  <cols>
    <col min="1" max="1" width="1.7109375" style="121" customWidth="1"/>
    <col min="2" max="2" width="4.7109375" style="121" customWidth="1"/>
    <col min="3" max="3" width="56.5703125" style="122" customWidth="1"/>
    <col min="4" max="4" width="1.42578125" style="121" customWidth="1"/>
    <col min="5" max="5" width="10.7109375" style="121" customWidth="1"/>
    <col min="6" max="8" width="11.7109375" style="121" customWidth="1"/>
    <col min="9" max="9" width="1.7109375" style="121" customWidth="1"/>
    <col min="10" max="10" width="3.5703125" style="123" customWidth="1"/>
    <col min="11" max="11" width="24.28515625" style="36" customWidth="1"/>
  </cols>
  <sheetData>
    <row r="1" spans="1:11" ht="5.2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30" customHeight="1" x14ac:dyDescent="0.25">
      <c r="B2" s="262" t="s">
        <v>181</v>
      </c>
      <c r="C2" s="263"/>
      <c r="D2" s="263"/>
      <c r="E2" s="263"/>
      <c r="F2" s="263"/>
      <c r="G2" s="263"/>
      <c r="H2" s="263"/>
      <c r="I2" s="264"/>
    </row>
    <row r="3" spans="1:11" s="2" customFormat="1" ht="11.25" customHeight="1" x14ac:dyDescent="0.25">
      <c r="A3" s="125"/>
      <c r="B3" s="126"/>
      <c r="C3" s="119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58"/>
    </row>
    <row r="4" spans="1:11" s="2" customFormat="1" ht="17.2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195</v>
      </c>
      <c r="F4" s="112"/>
      <c r="G4" s="112"/>
      <c r="H4" s="112"/>
      <c r="I4" s="127"/>
      <c r="J4" s="128"/>
      <c r="K4" s="58"/>
    </row>
    <row r="5" spans="1:11" ht="18.75" customHeight="1" x14ac:dyDescent="0.25">
      <c r="B5" s="130"/>
      <c r="C5" s="11" t="s">
        <v>133</v>
      </c>
      <c r="D5" s="5"/>
      <c r="E5" s="278" t="str">
        <f>Paramètres!E11</f>
        <v>juin 2026</v>
      </c>
      <c r="F5" s="279"/>
      <c r="G5" s="279"/>
      <c r="H5" s="279"/>
      <c r="I5" s="131"/>
    </row>
    <row r="6" spans="1:11" s="2" customFormat="1" ht="7.5" customHeight="1" x14ac:dyDescent="0.25">
      <c r="A6" s="125"/>
      <c r="B6" s="132"/>
      <c r="C6" s="6"/>
      <c r="D6" s="91"/>
      <c r="E6" s="163"/>
      <c r="F6" s="163"/>
      <c r="G6" s="163"/>
      <c r="H6" s="163"/>
      <c r="I6" s="133"/>
      <c r="J6" s="128"/>
      <c r="K6" s="58"/>
    </row>
    <row r="7" spans="1:11" ht="19.5" customHeight="1" x14ac:dyDescent="0.25">
      <c r="B7" s="130"/>
      <c r="C7" s="9" t="s">
        <v>16</v>
      </c>
      <c r="D7" s="10"/>
      <c r="E7" s="280" t="str">
        <f>Paramètres!E13</f>
        <v>Prénom 1</v>
      </c>
      <c r="F7" s="280"/>
      <c r="G7" s="280" t="str">
        <f>Paramètres!E15</f>
        <v>Nom 1</v>
      </c>
      <c r="H7" s="280"/>
      <c r="I7" s="131"/>
    </row>
    <row r="8" spans="1:11" ht="7.5" customHeight="1" x14ac:dyDescent="0.25">
      <c r="B8" s="130"/>
      <c r="C8" s="9"/>
      <c r="D8" s="10"/>
      <c r="E8" s="164"/>
      <c r="F8" s="164"/>
      <c r="G8" s="164"/>
      <c r="H8" s="164"/>
      <c r="I8" s="131"/>
    </row>
    <row r="9" spans="1:11" ht="19.5" customHeight="1" x14ac:dyDescent="0.25">
      <c r="B9" s="130"/>
      <c r="C9" s="9" t="s">
        <v>22</v>
      </c>
      <c r="D9" s="10"/>
      <c r="E9" s="280" t="str">
        <f>Paramètres!E17</f>
        <v>A2017 0000 0000</v>
      </c>
      <c r="F9" s="280"/>
      <c r="G9" s="164"/>
      <c r="H9" s="164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8.75" customHeight="1" x14ac:dyDescent="0.25">
      <c r="B11" s="130"/>
      <c r="C11" s="14" t="s">
        <v>21</v>
      </c>
      <c r="D11" s="91"/>
      <c r="E11" s="281" t="str">
        <f>Paramètres!E19</f>
        <v>Nom étab de formation</v>
      </c>
      <c r="F11" s="281"/>
      <c r="G11" s="281"/>
      <c r="H11" s="281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ht="19.5" customHeight="1" x14ac:dyDescent="0.25">
      <c r="B13" s="130"/>
      <c r="C13" s="266" t="s">
        <v>14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60" customHeight="1" x14ac:dyDescent="0.25">
      <c r="B14" s="130"/>
      <c r="C14" s="267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5" customHeight="1" x14ac:dyDescent="0.25">
      <c r="B15" s="130"/>
      <c r="C15" s="268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x14ac:dyDescent="0.25">
      <c r="B16" s="130"/>
      <c r="C16" s="134"/>
      <c r="D16" s="135"/>
      <c r="E16" s="139"/>
      <c r="F16" s="135"/>
      <c r="G16" s="135"/>
      <c r="H16" s="135"/>
      <c r="I16" s="131"/>
    </row>
    <row r="17" spans="2:11" ht="15" customHeight="1" thickBot="1" x14ac:dyDescent="0.3">
      <c r="B17" s="130"/>
      <c r="C17" s="134"/>
      <c r="D17" s="135"/>
      <c r="E17" s="239" t="s">
        <v>150</v>
      </c>
      <c r="F17" s="239"/>
      <c r="G17" s="239"/>
      <c r="H17" s="239"/>
      <c r="I17" s="131"/>
    </row>
    <row r="18" spans="2:11" ht="40.5" customHeight="1" thickBot="1" x14ac:dyDescent="0.3">
      <c r="B18" s="116">
        <v>0.7</v>
      </c>
      <c r="C18" s="20" t="s">
        <v>0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36" t="str">
        <f>IF(E18="X","",IF(F18="X","",IF(G18="X","",IF(H18="X",""," A  COMPLETER"))))</f>
        <v xml:space="preserve"> A  COMPLETER</v>
      </c>
    </row>
    <row r="19" spans="2:11" ht="15" customHeight="1" x14ac:dyDescent="0.25">
      <c r="B19" s="3"/>
      <c r="C19" s="23" t="s">
        <v>10</v>
      </c>
      <c r="D19" s="135"/>
      <c r="E19" s="107">
        <v>0</v>
      </c>
      <c r="F19" s="108">
        <f>H19/3</f>
        <v>4.666666666666667</v>
      </c>
      <c r="G19" s="108">
        <f>H19*2/3</f>
        <v>9.3333333333333339</v>
      </c>
      <c r="H19" s="108">
        <v>14</v>
      </c>
      <c r="I19" s="131"/>
    </row>
    <row r="20" spans="2:11" ht="15" customHeight="1" x14ac:dyDescent="0.25">
      <c r="B20" s="46"/>
      <c r="C20" s="44"/>
      <c r="D20" s="135"/>
      <c r="E20" s="135"/>
      <c r="F20" s="135"/>
      <c r="G20" s="135"/>
      <c r="H20" s="135"/>
      <c r="I20" s="131"/>
    </row>
    <row r="21" spans="2:11" ht="15" customHeight="1" x14ac:dyDescent="0.25">
      <c r="B21" s="46"/>
      <c r="C21" s="238" t="s">
        <v>31</v>
      </c>
      <c r="D21" s="238"/>
      <c r="E21" s="238"/>
      <c r="F21" s="238"/>
      <c r="G21" s="238"/>
      <c r="H21" s="238"/>
      <c r="I21" s="131"/>
      <c r="J21" s="277"/>
    </row>
    <row r="22" spans="2:11" ht="15" customHeight="1" x14ac:dyDescent="0.25">
      <c r="B22" s="130"/>
      <c r="C22" s="238" t="s">
        <v>32</v>
      </c>
      <c r="D22" s="238"/>
      <c r="E22" s="238"/>
      <c r="F22" s="238"/>
      <c r="G22" s="238"/>
      <c r="H22" s="238"/>
      <c r="I22" s="131"/>
      <c r="J22" s="277"/>
    </row>
    <row r="23" spans="2:11" ht="15" customHeight="1" x14ac:dyDescent="0.25">
      <c r="B23" s="130"/>
      <c r="C23" s="238" t="s">
        <v>33</v>
      </c>
      <c r="D23" s="238"/>
      <c r="E23" s="238"/>
      <c r="F23" s="238"/>
      <c r="G23" s="238"/>
      <c r="H23" s="238"/>
      <c r="I23" s="131"/>
      <c r="J23" s="277"/>
    </row>
    <row r="24" spans="2:11" ht="15" customHeight="1" x14ac:dyDescent="0.25">
      <c r="B24" s="130"/>
      <c r="C24" s="238" t="s">
        <v>34</v>
      </c>
      <c r="D24" s="238"/>
      <c r="E24" s="238"/>
      <c r="F24" s="238"/>
      <c r="G24" s="238"/>
      <c r="H24" s="238"/>
      <c r="I24" s="131"/>
      <c r="J24" s="277"/>
    </row>
    <row r="25" spans="2:11" ht="15" customHeight="1" x14ac:dyDescent="0.25">
      <c r="B25" s="130"/>
      <c r="C25" s="238" t="s">
        <v>35</v>
      </c>
      <c r="D25" s="238"/>
      <c r="E25" s="238"/>
      <c r="F25" s="238"/>
      <c r="G25" s="238"/>
      <c r="H25" s="238"/>
      <c r="I25" s="131"/>
      <c r="J25" s="277"/>
    </row>
    <row r="26" spans="2:11" ht="15" customHeight="1" x14ac:dyDescent="0.25">
      <c r="B26" s="130"/>
      <c r="C26" s="134"/>
      <c r="D26" s="135"/>
      <c r="E26" s="135"/>
      <c r="F26" s="135"/>
      <c r="G26" s="135"/>
      <c r="H26" s="135"/>
      <c r="I26" s="131"/>
    </row>
    <row r="27" spans="2:11" ht="15" customHeight="1" thickBot="1" x14ac:dyDescent="0.3">
      <c r="B27" s="130"/>
      <c r="C27" s="134"/>
      <c r="D27" s="135"/>
      <c r="E27" s="239" t="s">
        <v>151</v>
      </c>
      <c r="F27" s="239"/>
      <c r="G27" s="239"/>
      <c r="H27" s="239"/>
      <c r="I27" s="131"/>
    </row>
    <row r="28" spans="2:11" ht="40.5" customHeight="1" thickBot="1" x14ac:dyDescent="0.3">
      <c r="B28" s="116">
        <v>0.3</v>
      </c>
      <c r="C28" s="20" t="s">
        <v>1</v>
      </c>
      <c r="D28" s="144"/>
      <c r="E28" s="49"/>
      <c r="F28" s="50"/>
      <c r="G28" s="50"/>
      <c r="H28" s="51"/>
      <c r="I28" s="131"/>
      <c r="J28" s="123">
        <f>IF(E28="X",0,IF(F28="X",F29,IF(G28="X",G29,IF(H28="X",H29,0))))</f>
        <v>0</v>
      </c>
      <c r="K28" s="36" t="str">
        <f>IF(E28="X","",IF(F28="X","",IF(G28="X","",IF(H28="X",""," A  COMPLETER"))))</f>
        <v xml:space="preserve"> A  COMPLETER</v>
      </c>
    </row>
    <row r="29" spans="2:11" ht="15" customHeight="1" x14ac:dyDescent="0.25">
      <c r="B29" s="3"/>
      <c r="C29" s="45" t="s">
        <v>11</v>
      </c>
      <c r="D29" s="135"/>
      <c r="E29" s="107">
        <v>0</v>
      </c>
      <c r="F29" s="108">
        <f>H29/3</f>
        <v>2</v>
      </c>
      <c r="G29" s="108">
        <f>H29*2/3</f>
        <v>4</v>
      </c>
      <c r="H29" s="108">
        <v>6</v>
      </c>
      <c r="I29" s="131"/>
    </row>
    <row r="30" spans="2:11" ht="15" customHeight="1" x14ac:dyDescent="0.25">
      <c r="B30" s="46"/>
      <c r="C30" s="134"/>
      <c r="D30" s="135"/>
      <c r="E30" s="135"/>
      <c r="F30" s="135"/>
      <c r="G30" s="135"/>
      <c r="H30" s="135"/>
      <c r="I30" s="131"/>
    </row>
    <row r="31" spans="2:11" ht="15" customHeight="1" x14ac:dyDescent="0.25">
      <c r="B31" s="46"/>
      <c r="C31" s="238" t="s">
        <v>36</v>
      </c>
      <c r="D31" s="238"/>
      <c r="E31" s="238"/>
      <c r="F31" s="238"/>
      <c r="G31" s="238"/>
      <c r="H31" s="238"/>
      <c r="I31" s="131"/>
    </row>
    <row r="32" spans="2:11" ht="15" customHeight="1" x14ac:dyDescent="0.25">
      <c r="B32" s="130"/>
      <c r="C32" s="238" t="s">
        <v>37</v>
      </c>
      <c r="D32" s="238"/>
      <c r="E32" s="238"/>
      <c r="F32" s="238"/>
      <c r="G32" s="238"/>
      <c r="H32" s="238"/>
      <c r="I32" s="131"/>
    </row>
    <row r="33" spans="2:11" ht="15" customHeight="1" x14ac:dyDescent="0.25">
      <c r="B33" s="130"/>
      <c r="C33" s="238" t="s">
        <v>38</v>
      </c>
      <c r="D33" s="238"/>
      <c r="E33" s="238"/>
      <c r="F33" s="238"/>
      <c r="G33" s="238"/>
      <c r="H33" s="238"/>
      <c r="I33" s="131"/>
    </row>
    <row r="34" spans="2:11" ht="15" customHeight="1" x14ac:dyDescent="0.25">
      <c r="B34" s="130"/>
      <c r="C34" s="238" t="s">
        <v>39</v>
      </c>
      <c r="D34" s="238"/>
      <c r="E34" s="238"/>
      <c r="F34" s="238"/>
      <c r="G34" s="238"/>
      <c r="H34" s="238"/>
      <c r="I34" s="131"/>
    </row>
    <row r="35" spans="2:11" ht="15" customHeight="1" x14ac:dyDescent="0.25">
      <c r="B35" s="130"/>
      <c r="C35" s="238" t="s">
        <v>40</v>
      </c>
      <c r="D35" s="238"/>
      <c r="E35" s="238"/>
      <c r="F35" s="238"/>
      <c r="G35" s="238"/>
      <c r="H35" s="238"/>
      <c r="I35" s="131"/>
    </row>
    <row r="36" spans="2:11" ht="15" customHeight="1" x14ac:dyDescent="0.25">
      <c r="B36" s="130"/>
      <c r="C36" s="238" t="s">
        <v>35</v>
      </c>
      <c r="D36" s="238"/>
      <c r="E36" s="238"/>
      <c r="F36" s="238"/>
      <c r="G36" s="238"/>
      <c r="H36" s="238"/>
      <c r="I36" s="131"/>
    </row>
    <row r="37" spans="2:11" ht="15" customHeight="1" thickBot="1" x14ac:dyDescent="0.3">
      <c r="B37" s="130"/>
      <c r="C37" s="134"/>
      <c r="D37" s="135"/>
      <c r="E37" s="135"/>
      <c r="F37" s="135"/>
      <c r="G37" s="135"/>
      <c r="H37" s="135"/>
      <c r="I37" s="131"/>
    </row>
    <row r="38" spans="2:11" s="1" customFormat="1" ht="31.5" customHeight="1" thickBot="1" x14ac:dyDescent="0.3">
      <c r="B38" s="46"/>
      <c r="C38" s="37" t="s">
        <v>25</v>
      </c>
      <c r="D38" s="38"/>
      <c r="E38" s="56" t="s">
        <v>187</v>
      </c>
      <c r="F38" s="57" t="s">
        <v>132</v>
      </c>
      <c r="G38" s="55" t="s">
        <v>26</v>
      </c>
      <c r="H38" s="15">
        <f>J18+J28</f>
        <v>0</v>
      </c>
      <c r="I38" s="47"/>
      <c r="J38" s="111"/>
      <c r="K38" s="36"/>
    </row>
    <row r="39" spans="2:11" ht="15" customHeight="1" x14ac:dyDescent="0.25">
      <c r="B39" s="130"/>
      <c r="C39" s="134"/>
      <c r="D39" s="135"/>
      <c r="E39" s="135"/>
      <c r="F39" s="135"/>
      <c r="G39" s="135"/>
      <c r="H39" s="135"/>
      <c r="I39" s="131"/>
    </row>
    <row r="40" spans="2:11" ht="15" customHeight="1" x14ac:dyDescent="0.25">
      <c r="B40" s="130"/>
      <c r="C40" s="145" t="s">
        <v>152</v>
      </c>
      <c r="D40" s="146"/>
      <c r="E40" s="146"/>
      <c r="F40" s="70"/>
      <c r="G40" s="146"/>
      <c r="H40" s="147"/>
      <c r="I40" s="131"/>
    </row>
    <row r="41" spans="2:11" ht="15" customHeight="1" x14ac:dyDescent="0.25">
      <c r="B41" s="130"/>
      <c r="C41" s="85" t="s">
        <v>182</v>
      </c>
      <c r="D41" s="71"/>
      <c r="E41" s="68" t="s">
        <v>153</v>
      </c>
      <c r="F41" s="71"/>
      <c r="G41" s="148"/>
      <c r="H41" s="149"/>
      <c r="I41" s="131"/>
    </row>
    <row r="42" spans="2:11" ht="15" customHeight="1" x14ac:dyDescent="0.25">
      <c r="B42" s="130"/>
      <c r="C42" s="69" t="s">
        <v>193</v>
      </c>
      <c r="D42" s="71"/>
      <c r="E42" s="67" t="s">
        <v>153</v>
      </c>
      <c r="F42" s="148"/>
      <c r="G42" s="148"/>
      <c r="H42" s="149"/>
      <c r="I42" s="131"/>
    </row>
    <row r="43" spans="2:11" ht="15" customHeight="1" x14ac:dyDescent="0.25">
      <c r="B43" s="130"/>
      <c r="C43" s="69" t="s">
        <v>171</v>
      </c>
      <c r="D43" s="71"/>
      <c r="E43" s="67" t="s">
        <v>153</v>
      </c>
      <c r="F43" s="251" t="s">
        <v>154</v>
      </c>
      <c r="G43" s="251"/>
      <c r="H43" s="252"/>
      <c r="I43" s="131"/>
    </row>
    <row r="44" spans="2:11" ht="15" customHeight="1" x14ac:dyDescent="0.25">
      <c r="B44" s="130"/>
      <c r="C44" s="69" t="s">
        <v>172</v>
      </c>
      <c r="D44" s="71"/>
      <c r="E44" s="67" t="s">
        <v>153</v>
      </c>
      <c r="F44" s="253" t="s">
        <v>155</v>
      </c>
      <c r="G44" s="254"/>
      <c r="H44" s="255"/>
      <c r="I44" s="131"/>
    </row>
    <row r="45" spans="2:11" ht="15" customHeight="1" x14ac:dyDescent="0.25">
      <c r="B45" s="130"/>
      <c r="C45" s="72"/>
      <c r="D45" s="73"/>
      <c r="E45" s="74"/>
      <c r="F45" s="73"/>
      <c r="G45" s="73"/>
      <c r="H45" s="75"/>
      <c r="I45" s="131"/>
    </row>
    <row r="46" spans="2:11" ht="15" customHeight="1" x14ac:dyDescent="0.25">
      <c r="B46" s="130"/>
      <c r="C46" s="71"/>
      <c r="D46" s="71"/>
      <c r="E46" s="71"/>
      <c r="F46" s="71"/>
      <c r="G46" s="71"/>
      <c r="H46" s="71"/>
      <c r="I46" s="131"/>
    </row>
    <row r="47" spans="2:11" ht="15" customHeight="1" x14ac:dyDescent="0.25">
      <c r="B47" s="130"/>
      <c r="C47" s="256" t="s">
        <v>131</v>
      </c>
      <c r="D47" s="257"/>
      <c r="E47" s="257"/>
      <c r="F47" s="257"/>
      <c r="G47" s="257"/>
      <c r="H47" s="258"/>
      <c r="I47" s="131"/>
    </row>
    <row r="48" spans="2:11" ht="15" customHeight="1" x14ac:dyDescent="0.25">
      <c r="B48" s="130"/>
      <c r="C48" s="242" t="s">
        <v>156</v>
      </c>
      <c r="D48" s="243"/>
      <c r="E48" s="243"/>
      <c r="F48" s="243"/>
      <c r="G48" s="243"/>
      <c r="H48" s="244"/>
      <c r="I48" s="131"/>
    </row>
    <row r="49" spans="2:9" ht="15" customHeight="1" x14ac:dyDescent="0.25">
      <c r="B49" s="130"/>
      <c r="C49" s="248"/>
      <c r="D49" s="249"/>
      <c r="E49" s="249"/>
      <c r="F49" s="249"/>
      <c r="G49" s="249"/>
      <c r="H49" s="250"/>
      <c r="I49" s="131"/>
    </row>
    <row r="50" spans="2:9" ht="15" customHeight="1" x14ac:dyDescent="0.25">
      <c r="B50" s="130"/>
      <c r="C50" s="248"/>
      <c r="D50" s="249"/>
      <c r="E50" s="249"/>
      <c r="F50" s="249"/>
      <c r="G50" s="249"/>
      <c r="H50" s="250"/>
      <c r="I50" s="131"/>
    </row>
    <row r="51" spans="2:9" ht="15" customHeight="1" x14ac:dyDescent="0.25">
      <c r="B51" s="130"/>
      <c r="C51" s="248"/>
      <c r="D51" s="249"/>
      <c r="E51" s="249"/>
      <c r="F51" s="249"/>
      <c r="G51" s="249"/>
      <c r="H51" s="250"/>
      <c r="I51" s="131"/>
    </row>
    <row r="52" spans="2:9" ht="15" customHeight="1" x14ac:dyDescent="0.25">
      <c r="B52" s="130"/>
      <c r="C52" s="69" t="s">
        <v>157</v>
      </c>
      <c r="D52" s="151"/>
      <c r="E52" s="249"/>
      <c r="F52" s="249"/>
      <c r="G52" s="249"/>
      <c r="H52" s="250"/>
      <c r="I52" s="131"/>
    </row>
    <row r="53" spans="2:9" ht="15" customHeight="1" x14ac:dyDescent="0.25">
      <c r="B53" s="130"/>
      <c r="C53" s="242" t="s">
        <v>158</v>
      </c>
      <c r="D53" s="243"/>
      <c r="E53" s="243"/>
      <c r="F53" s="243"/>
      <c r="G53" s="243"/>
      <c r="H53" s="244"/>
      <c r="I53" s="131"/>
    </row>
    <row r="54" spans="2:9" ht="15" customHeight="1" x14ac:dyDescent="0.25">
      <c r="B54" s="130"/>
      <c r="C54" s="245"/>
      <c r="D54" s="246"/>
      <c r="E54" s="246"/>
      <c r="F54" s="246"/>
      <c r="G54" s="246"/>
      <c r="H54" s="247"/>
      <c r="I54" s="131"/>
    </row>
    <row r="55" spans="2:9" ht="15" customHeight="1" thickBot="1" x14ac:dyDescent="0.3">
      <c r="B55" s="152"/>
      <c r="C55" s="153"/>
      <c r="D55" s="154"/>
      <c r="E55" s="154"/>
      <c r="F55" s="154"/>
      <c r="G55" s="154"/>
      <c r="H55" s="154"/>
      <c r="I55" s="155"/>
    </row>
    <row r="61" spans="2:9" x14ac:dyDescent="0.25">
      <c r="C61" s="66"/>
    </row>
  </sheetData>
  <mergeCells count="31">
    <mergeCell ref="B2:I2"/>
    <mergeCell ref="J21:J25"/>
    <mergeCell ref="C21:H21"/>
    <mergeCell ref="C22:H22"/>
    <mergeCell ref="C23:H23"/>
    <mergeCell ref="C24:H24"/>
    <mergeCell ref="C25:H25"/>
    <mergeCell ref="C13:C15"/>
    <mergeCell ref="E5:H5"/>
    <mergeCell ref="E7:F7"/>
    <mergeCell ref="G7:H7"/>
    <mergeCell ref="E11:H11"/>
    <mergeCell ref="E9:F9"/>
    <mergeCell ref="E17:H17"/>
    <mergeCell ref="C51:H51"/>
    <mergeCell ref="C53:H53"/>
    <mergeCell ref="C54:H54"/>
    <mergeCell ref="C49:H49"/>
    <mergeCell ref="C50:H50"/>
    <mergeCell ref="E52:H52"/>
    <mergeCell ref="E27:H27"/>
    <mergeCell ref="F43:H43"/>
    <mergeCell ref="F44:H44"/>
    <mergeCell ref="C48:H48"/>
    <mergeCell ref="C47:H47"/>
    <mergeCell ref="C36:H36"/>
    <mergeCell ref="C31:H31"/>
    <mergeCell ref="C32:H32"/>
    <mergeCell ref="C33:H33"/>
    <mergeCell ref="C34:H34"/>
    <mergeCell ref="C35:H35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5" fitToWidth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D29" sqref="D29"/>
    </sheetView>
  </sheetViews>
  <sheetFormatPr baseColWidth="10" defaultRowHeight="15" x14ac:dyDescent="0.25"/>
  <cols>
    <col min="1" max="1" width="3.42578125" customWidth="1"/>
    <col min="2" max="2" width="32.28515625" customWidth="1"/>
    <col min="3" max="3" width="6.85546875" customWidth="1"/>
    <col min="4" max="4" width="26.140625" customWidth="1"/>
    <col min="5" max="5" width="6.42578125" customWidth="1"/>
    <col min="6" max="6" width="5.85546875" customWidth="1"/>
    <col min="7" max="10" width="6.7109375" customWidth="1"/>
    <col min="11" max="11" width="2.28515625" customWidth="1"/>
  </cols>
  <sheetData>
    <row r="1" spans="2:10" ht="15.75" thickBot="1" x14ac:dyDescent="0.3"/>
    <row r="2" spans="2:10" ht="26.25" x14ac:dyDescent="0.25">
      <c r="B2" s="262" t="s">
        <v>163</v>
      </c>
      <c r="C2" s="263"/>
      <c r="D2" s="263"/>
      <c r="E2" s="263"/>
      <c r="F2" s="263"/>
      <c r="G2" s="263"/>
      <c r="H2" s="263"/>
      <c r="I2" s="263"/>
      <c r="J2" s="264"/>
    </row>
    <row r="3" spans="2:10" ht="13.5" customHeight="1" x14ac:dyDescent="0.25">
      <c r="B3" s="165" t="str">
        <f>Paramètres!B3</f>
        <v xml:space="preserve">Arrêté du 8 janvier 2024 </v>
      </c>
      <c r="C3" s="112"/>
      <c r="D3" s="112"/>
      <c r="E3" s="112"/>
      <c r="F3" s="112"/>
      <c r="G3" s="112"/>
      <c r="H3" s="112"/>
      <c r="I3" s="112"/>
      <c r="J3" s="106"/>
    </row>
    <row r="4" spans="2:10" ht="13.5" customHeight="1" x14ac:dyDescent="0.25">
      <c r="B4" s="165" t="str">
        <f>Paramètres!B5</f>
        <v>version - janvier 2025 - Grilles nationales à ne pas modifier</v>
      </c>
      <c r="C4" s="112"/>
      <c r="D4" s="112"/>
      <c r="E4" s="112"/>
      <c r="F4" s="112"/>
      <c r="G4" s="112"/>
      <c r="H4" s="112"/>
      <c r="I4" s="112"/>
      <c r="J4" s="106"/>
    </row>
    <row r="5" spans="2:10" ht="26.25" x14ac:dyDescent="0.25">
      <c r="B5" s="166"/>
      <c r="C5" s="4"/>
      <c r="D5" s="4"/>
      <c r="E5" s="4"/>
      <c r="F5" s="4"/>
      <c r="G5" s="4"/>
      <c r="H5" s="4"/>
      <c r="I5" s="4"/>
      <c r="J5" s="167"/>
    </row>
    <row r="6" spans="2:10" ht="18.75" x14ac:dyDescent="0.3">
      <c r="B6" s="168" t="s">
        <v>133</v>
      </c>
      <c r="C6" s="27"/>
      <c r="D6" s="169" t="str">
        <f>Paramètres!E11</f>
        <v>juin 2026</v>
      </c>
      <c r="E6" s="27"/>
      <c r="F6" s="27"/>
      <c r="G6" s="27"/>
      <c r="H6" s="27"/>
      <c r="I6" s="27"/>
      <c r="J6" s="29"/>
    </row>
    <row r="7" spans="2:10" ht="18.75" x14ac:dyDescent="0.3">
      <c r="B7" s="170"/>
      <c r="C7" s="171"/>
      <c r="D7" s="171"/>
      <c r="E7" s="171"/>
      <c r="F7" s="171"/>
      <c r="G7" s="171"/>
      <c r="H7" s="171"/>
      <c r="I7" s="171"/>
      <c r="J7" s="172"/>
    </row>
    <row r="8" spans="2:10" ht="18.75" x14ac:dyDescent="0.3">
      <c r="B8" s="173" t="s">
        <v>16</v>
      </c>
      <c r="C8" s="174"/>
      <c r="D8" s="175" t="str">
        <f>Paramètres!E13</f>
        <v>Prénom 1</v>
      </c>
      <c r="E8" s="282" t="str">
        <f>Paramètres!E15</f>
        <v>Nom 1</v>
      </c>
      <c r="F8" s="282"/>
      <c r="G8" s="282"/>
      <c r="H8" s="282"/>
      <c r="I8" s="282"/>
      <c r="J8" s="283"/>
    </row>
    <row r="9" spans="2:10" ht="18.75" x14ac:dyDescent="0.3">
      <c r="B9" s="173"/>
      <c r="C9" s="174"/>
      <c r="D9" s="176"/>
      <c r="E9" s="176"/>
      <c r="F9" s="176"/>
      <c r="G9" s="176"/>
      <c r="H9" s="176"/>
      <c r="I9" s="176"/>
      <c r="J9" s="177"/>
    </row>
    <row r="10" spans="2:10" ht="18.75" x14ac:dyDescent="0.3">
      <c r="B10" s="173" t="s">
        <v>22</v>
      </c>
      <c r="C10" s="174"/>
      <c r="D10" s="176" t="str">
        <f>Paramètres!E17</f>
        <v>A2017 0000 0000</v>
      </c>
      <c r="E10" s="174"/>
      <c r="F10" s="174"/>
      <c r="G10" s="174"/>
      <c r="H10" s="174"/>
      <c r="I10" s="174"/>
      <c r="J10" s="178"/>
    </row>
    <row r="11" spans="2:10" ht="18.75" x14ac:dyDescent="0.3">
      <c r="B11" s="179"/>
      <c r="C11" s="180"/>
      <c r="D11" s="181"/>
      <c r="E11" s="180"/>
      <c r="F11" s="180"/>
      <c r="G11" s="180"/>
      <c r="H11" s="180"/>
      <c r="I11" s="180"/>
      <c r="J11" s="182"/>
    </row>
    <row r="12" spans="2:10" ht="18.75" x14ac:dyDescent="0.3">
      <c r="B12" s="170" t="s">
        <v>21</v>
      </c>
      <c r="C12" s="27"/>
      <c r="D12" s="284" t="str">
        <f>Paramètres!E19</f>
        <v>Nom étab de formation</v>
      </c>
      <c r="E12" s="284"/>
      <c r="F12" s="183"/>
      <c r="G12" s="183"/>
      <c r="H12" s="183"/>
      <c r="I12" s="183"/>
      <c r="J12" s="184"/>
    </row>
    <row r="13" spans="2:10" ht="18.75" x14ac:dyDescent="0.25">
      <c r="B13" s="170"/>
      <c r="C13" s="27"/>
      <c r="D13" s="185"/>
      <c r="E13" s="185"/>
      <c r="F13" s="185"/>
      <c r="G13" s="185"/>
      <c r="H13" s="185"/>
      <c r="I13" s="185"/>
      <c r="J13" s="186"/>
    </row>
    <row r="14" spans="2:10" ht="15.75" thickBot="1" x14ac:dyDescent="0.3">
      <c r="B14" s="26"/>
      <c r="C14" s="27"/>
      <c r="D14" s="27"/>
      <c r="E14" s="27"/>
      <c r="F14" s="27"/>
      <c r="G14" s="27"/>
      <c r="H14" s="27"/>
      <c r="I14" s="27"/>
      <c r="J14" s="29"/>
    </row>
    <row r="15" spans="2:10" x14ac:dyDescent="0.25">
      <c r="B15" s="41"/>
      <c r="C15" s="42"/>
      <c r="D15" s="42"/>
      <c r="E15" s="42"/>
      <c r="F15" s="43"/>
      <c r="G15" s="27"/>
      <c r="H15" s="27"/>
      <c r="I15" s="27"/>
      <c r="J15" s="29"/>
    </row>
    <row r="16" spans="2:10" x14ac:dyDescent="0.25">
      <c r="B16" s="26"/>
      <c r="C16" s="27"/>
      <c r="D16" s="27"/>
      <c r="E16" s="27"/>
      <c r="F16" s="29"/>
      <c r="G16" s="27"/>
      <c r="H16" s="27"/>
      <c r="I16" s="27"/>
      <c r="J16" s="29"/>
    </row>
    <row r="17" spans="2:10" x14ac:dyDescent="0.25">
      <c r="B17" s="26"/>
      <c r="C17" s="27"/>
      <c r="D17" s="27"/>
      <c r="E17" s="27"/>
      <c r="F17" s="29"/>
      <c r="G17" s="27"/>
      <c r="H17" s="27"/>
      <c r="I17" s="27"/>
      <c r="J17" s="29"/>
    </row>
    <row r="18" spans="2:10" ht="21" x14ac:dyDescent="0.3">
      <c r="B18" s="76" t="s">
        <v>160</v>
      </c>
      <c r="C18" s="77"/>
      <c r="D18" s="102" t="str">
        <f>'E2'!E51</f>
        <v>....</v>
      </c>
      <c r="E18" s="78" t="s">
        <v>159</v>
      </c>
      <c r="F18" s="100"/>
      <c r="G18" s="27"/>
      <c r="H18" s="27"/>
      <c r="I18" s="27"/>
      <c r="J18" s="29"/>
    </row>
    <row r="19" spans="2:10" ht="21" x14ac:dyDescent="0.35">
      <c r="B19" s="79"/>
      <c r="C19" s="80"/>
      <c r="D19" s="103"/>
      <c r="E19" s="80"/>
      <c r="F19" s="101"/>
      <c r="G19" s="27"/>
      <c r="H19" s="27"/>
      <c r="I19" s="27"/>
      <c r="J19" s="29"/>
    </row>
    <row r="20" spans="2:10" ht="21" x14ac:dyDescent="0.35">
      <c r="B20" s="81" t="s">
        <v>161</v>
      </c>
      <c r="C20" s="82"/>
      <c r="D20" s="104" t="str">
        <f>'E31'!E101</f>
        <v>....</v>
      </c>
      <c r="E20" s="78" t="s">
        <v>159</v>
      </c>
      <c r="F20" s="100"/>
      <c r="G20" s="27"/>
      <c r="H20" s="27"/>
      <c r="I20" s="27"/>
      <c r="J20" s="29"/>
    </row>
    <row r="21" spans="2:10" ht="21" x14ac:dyDescent="0.35">
      <c r="B21" s="79"/>
      <c r="C21" s="80"/>
      <c r="D21" s="103"/>
      <c r="E21" s="80"/>
      <c r="F21" s="101"/>
      <c r="G21" s="27"/>
      <c r="H21" s="27"/>
      <c r="I21" s="27"/>
      <c r="J21" s="29"/>
    </row>
    <row r="22" spans="2:10" ht="21" x14ac:dyDescent="0.3">
      <c r="B22" s="83" t="s">
        <v>162</v>
      </c>
      <c r="C22" s="84"/>
      <c r="D22" s="105" t="str">
        <f>'E32'!E38</f>
        <v>....</v>
      </c>
      <c r="E22" s="78" t="s">
        <v>159</v>
      </c>
      <c r="F22" s="100"/>
      <c r="G22" s="27"/>
      <c r="H22" s="27"/>
      <c r="I22" s="27"/>
      <c r="J22" s="29"/>
    </row>
    <row r="23" spans="2:10" ht="15.75" thickBot="1" x14ac:dyDescent="0.3">
      <c r="B23" s="31"/>
      <c r="C23" s="32"/>
      <c r="D23" s="32"/>
      <c r="E23" s="32"/>
      <c r="F23" s="34"/>
      <c r="G23" s="32"/>
      <c r="H23" s="32"/>
      <c r="I23" s="32"/>
      <c r="J23" s="34"/>
    </row>
  </sheetData>
  <mergeCells count="3">
    <mergeCell ref="E8:J8"/>
    <mergeCell ref="D12:E12"/>
    <mergeCell ref="B2:J2"/>
  </mergeCells>
  <pageMargins left="0.19685039370078741" right="0.19685039370078741" top="0.19685039370078741" bottom="0.19685039370078741" header="0.31496062992125984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Paramètres</vt:lpstr>
      <vt:lpstr>Description des 4 Niveaux</vt:lpstr>
      <vt:lpstr>E2</vt:lpstr>
      <vt:lpstr>E31</vt:lpstr>
      <vt:lpstr>E32</vt:lpstr>
      <vt:lpstr>Récap CCF BAC PRO MELEC</vt:lpstr>
      <vt:lpstr>'Description des 4 Niveaux'!Zone_d_impression</vt:lpstr>
      <vt:lpstr>'E2'!Zone_d_impression</vt:lpstr>
      <vt:lpstr>'E31'!Zone_d_impression</vt:lpstr>
      <vt:lpstr>'E32'!Zone_d_impression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JARGEAIS</dc:creator>
  <cp:lastModifiedBy>Jean-Marc Strub</cp:lastModifiedBy>
  <cp:lastPrinted>2025-10-02T09:45:12Z</cp:lastPrinted>
  <dcterms:created xsi:type="dcterms:W3CDTF">2016-11-17T09:36:36Z</dcterms:created>
  <dcterms:modified xsi:type="dcterms:W3CDTF">2026-05-18T14:16:42Z</dcterms:modified>
</cp:coreProperties>
</file>